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updateLinks="never"/>
  <mc:AlternateContent xmlns:mc="http://schemas.openxmlformats.org/markup-compatibility/2006">
    <mc:Choice Requires="x15">
      <x15ac:absPath xmlns:x15ac="http://schemas.microsoft.com/office/spreadsheetml/2010/11/ac" url="N:\Abteilung II\Teamassistenz\12_Homepage und Formulare\Formulare\final\Finanzen\II_1.3.1\"/>
    </mc:Choice>
  </mc:AlternateContent>
  <xr:revisionPtr revIDLastSave="0" documentId="13_ncr:1_{2B27444A-628C-4046-B198-1927C08711D8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Auftrag" sheetId="1" r:id="rId1"/>
    <sheet name="Tabelle1" sheetId="3" state="hidden" r:id="rId2"/>
    <sheet name="Tabelle3" sheetId="4" state="hidden" r:id="rId3"/>
    <sheet name="Tabelle2" sheetId="2" state="hidden" r:id="rId4"/>
  </sheets>
  <externalReferences>
    <externalReference r:id="rId5"/>
  </externalReferences>
  <definedNames>
    <definedName name="_xlnm._FilterDatabase" localSheetId="0" hidden="1">Auftrag!$B$19:$AH$33</definedName>
    <definedName name="_xlnm.Print_Area" localSheetId="0">Auftrag!$B$1:$AH$66</definedName>
    <definedName name="Maschine">OFFSET('[1]Drop Down'!$J$2,0,0,COUNTA('[1]Drop Down'!$J:$J)-1)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A22" i="1" l="1"/>
  <c r="AE22" i="1" s="1"/>
  <c r="AA23" i="1"/>
  <c r="AE23" i="1" s="1"/>
  <c r="AA24" i="1"/>
  <c r="AE24" i="1" s="1"/>
  <c r="AA25" i="1"/>
  <c r="AE25" i="1" s="1"/>
  <c r="AA26" i="1"/>
  <c r="AE26" i="1" s="1"/>
  <c r="AA27" i="1"/>
  <c r="AE27" i="1" s="1"/>
  <c r="AA28" i="1"/>
  <c r="AE28" i="1" s="1"/>
  <c r="AA29" i="1"/>
  <c r="AE29" i="1" s="1"/>
  <c r="AA30" i="1"/>
  <c r="AE30" i="1" s="1"/>
  <c r="AA31" i="1"/>
  <c r="AE31" i="1" s="1"/>
  <c r="AA21" i="1"/>
  <c r="AE21" i="1" s="1"/>
  <c r="AE38" i="1" l="1"/>
  <c r="AE39" i="1"/>
  <c r="AE40" i="1"/>
  <c r="AE41" i="1"/>
  <c r="AE42" i="1"/>
  <c r="AE43" i="1"/>
  <c r="AE44" i="1"/>
  <c r="AE45" i="1"/>
  <c r="AE46" i="1"/>
  <c r="AE47" i="1"/>
  <c r="AE48" i="1"/>
  <c r="AE49" i="1"/>
  <c r="AE54" i="1"/>
  <c r="AE37" i="1"/>
  <c r="AE50" i="1" l="1"/>
  <c r="AE33" i="1"/>
  <c r="AE58" i="1" l="1"/>
  <c r="AE55" i="1"/>
  <c r="AE56" i="1"/>
  <c r="AE57" i="1"/>
  <c r="C3" i="2"/>
  <c r="AE59" i="1" l="1"/>
</calcChain>
</file>

<file path=xl/sharedStrings.xml><?xml version="1.0" encoding="utf-8"?>
<sst xmlns="http://schemas.openxmlformats.org/spreadsheetml/2006/main" count="229" uniqueCount="133">
  <si>
    <t>Menge</t>
  </si>
  <si>
    <t>Gesamt:</t>
  </si>
  <si>
    <t>Bez.</t>
  </si>
  <si>
    <t xml:space="preserve">     Tätigkeit</t>
  </si>
  <si>
    <t xml:space="preserve">   Auftraggeber:</t>
  </si>
  <si>
    <t>Art *</t>
  </si>
  <si>
    <t>Material</t>
  </si>
  <si>
    <t>Arbeitszeit</t>
  </si>
  <si>
    <t>Feld 1</t>
  </si>
  <si>
    <t>Feld 2</t>
  </si>
  <si>
    <t>Feld 3</t>
  </si>
  <si>
    <t>Feld 4</t>
  </si>
  <si>
    <t>Feld 5</t>
  </si>
  <si>
    <t>Feld 6</t>
  </si>
  <si>
    <t>Feld 7</t>
  </si>
  <si>
    <t>Feld 8</t>
  </si>
  <si>
    <t>Feld 9</t>
  </si>
  <si>
    <t>Feld 10</t>
  </si>
  <si>
    <t>Feld 11</t>
  </si>
  <si>
    <t>Std.</t>
  </si>
  <si>
    <t>Feld1</t>
  </si>
  <si>
    <t>Min</t>
  </si>
  <si>
    <t>Arbeiten beendet</t>
  </si>
  <si>
    <t>Arbeiten noch nicht beendet</t>
  </si>
  <si>
    <t>Einzelpreis</t>
  </si>
  <si>
    <t xml:space="preserve">       Unterschrift Bearbeiter</t>
  </si>
  <si>
    <t>Ansprechparter Uni:</t>
  </si>
  <si>
    <t xml:space="preserve">    </t>
  </si>
  <si>
    <t>Auftragstext:</t>
  </si>
  <si>
    <t>Position</t>
  </si>
  <si>
    <t>Neue Materialien Bayreuth GmbH, Gollieb-Keim-Straße 60, 95448 Bayreuth (USt-ID. DE 812 935 484)</t>
  </si>
  <si>
    <t>Maschinenkosten</t>
  </si>
  <si>
    <t>Maschine (Invetarnummer)</t>
  </si>
  <si>
    <t>Material und Sonstiges</t>
  </si>
  <si>
    <t>Name</t>
  </si>
  <si>
    <t>Datum/Zeitraum**</t>
  </si>
  <si>
    <t>Beamte</t>
  </si>
  <si>
    <t>Angestellte</t>
  </si>
  <si>
    <t>BesGr</t>
  </si>
  <si>
    <t>Stufe</t>
  </si>
  <si>
    <t xml:space="preserve">Entgelt-gruppe </t>
  </si>
  <si>
    <t>Entgelt-gruppe (Über-geleiteter Bestand)</t>
  </si>
  <si>
    <t>A3</t>
  </si>
  <si>
    <t>Endstufe</t>
  </si>
  <si>
    <t>E2, E2Ü, E1</t>
  </si>
  <si>
    <t>E2Ü</t>
  </si>
  <si>
    <t>A4</t>
  </si>
  <si>
    <t>A5</t>
  </si>
  <si>
    <t>E3</t>
  </si>
  <si>
    <t>A6</t>
  </si>
  <si>
    <t>E5, E4</t>
  </si>
  <si>
    <t>A6+Z</t>
  </si>
  <si>
    <t>A7</t>
  </si>
  <si>
    <t>E7, E6</t>
  </si>
  <si>
    <t>A8</t>
  </si>
  <si>
    <t>E8</t>
  </si>
  <si>
    <t>A9</t>
  </si>
  <si>
    <t>E9</t>
  </si>
  <si>
    <t xml:space="preserve">A9+Z </t>
  </si>
  <si>
    <t>A10</t>
  </si>
  <si>
    <t>E10</t>
  </si>
  <si>
    <t>A10+Z</t>
  </si>
  <si>
    <t>A11</t>
  </si>
  <si>
    <t>E11</t>
  </si>
  <si>
    <t>A12</t>
  </si>
  <si>
    <t>E12</t>
  </si>
  <si>
    <t>A13</t>
  </si>
  <si>
    <t>E13, E13Ü</t>
  </si>
  <si>
    <t>E13</t>
  </si>
  <si>
    <t>A13+Z</t>
  </si>
  <si>
    <t>A14</t>
  </si>
  <si>
    <t>E14</t>
  </si>
  <si>
    <t>E14, E13Ü</t>
  </si>
  <si>
    <t>A15</t>
  </si>
  <si>
    <t>E15</t>
  </si>
  <si>
    <t>A16</t>
  </si>
  <si>
    <t>E15Ü</t>
  </si>
  <si>
    <t>A16+Z</t>
  </si>
  <si>
    <t>Personalvollkosten</t>
  </si>
  <si>
    <t>Stunde 
(in Euro)</t>
  </si>
  <si>
    <t>Akad. Rat a. Z./Stufe 6</t>
  </si>
  <si>
    <t>W1</t>
  </si>
  <si>
    <t>W2</t>
  </si>
  <si>
    <t>ohne Leistungs-
bezüge</t>
  </si>
  <si>
    <t>W3</t>
  </si>
  <si>
    <t>C1 kw</t>
  </si>
  <si>
    <t>C2 kw</t>
  </si>
  <si>
    <t>C3 kw</t>
  </si>
  <si>
    <t>C4 kw</t>
  </si>
  <si>
    <t>Studentische Hilfskräfte</t>
  </si>
  <si>
    <t>SHK student. Hilfskräfte</t>
  </si>
  <si>
    <t>nwHK student. Hilfskräfte</t>
  </si>
  <si>
    <t>SHKBachelor student. Hilfskräfte</t>
  </si>
  <si>
    <t>A3, E2, E2Ü. E1</t>
  </si>
  <si>
    <t>A5, E3</t>
  </si>
  <si>
    <t>A6, E5, E4</t>
  </si>
  <si>
    <t>A8, E8</t>
  </si>
  <si>
    <t>A9, E9</t>
  </si>
  <si>
    <t>A9+Z</t>
  </si>
  <si>
    <t>A7(8), E7, E6</t>
  </si>
  <si>
    <t>A10 (6), E10</t>
  </si>
  <si>
    <t>A11(8), E11</t>
  </si>
  <si>
    <t>A12, E12</t>
  </si>
  <si>
    <t>A13, E13, E13Ü</t>
  </si>
  <si>
    <t>A14(7), E14, E13Ü</t>
  </si>
  <si>
    <t>A15(8), E15</t>
  </si>
  <si>
    <t>A16, E15Ü</t>
  </si>
  <si>
    <t>A13 (Rat auf Zeit)(6)</t>
  </si>
  <si>
    <t>W2(2)</t>
  </si>
  <si>
    <t>W3(2)</t>
  </si>
  <si>
    <t>C1 kw (13)</t>
  </si>
  <si>
    <t>nwHK</t>
  </si>
  <si>
    <t>SHK Bachelor</t>
  </si>
  <si>
    <t>Eingruppierung</t>
  </si>
  <si>
    <t>Verrechnungssatz</t>
  </si>
  <si>
    <t>SHK Hilfskraft</t>
  </si>
  <si>
    <t>Arbeitszeit
in Stunden</t>
  </si>
  <si>
    <t>""</t>
  </si>
  <si>
    <t>#NV im Einzelpreis am Ende löschen =&gt; Summenbildung</t>
  </si>
  <si>
    <t>* Eingruppierung-&gt; Auswahlfeld
** Bitte beachten Sie, dass die Stundenaufzeichnungen nicht kollidieren, die für diese Person bereits in anderen Projekten erfasst wurden. Es können ausschließlich Stunden von Planstellenpersonal verrechnet werden.</t>
  </si>
  <si>
    <r>
      <t xml:space="preserve">Gesamtpreis
</t>
    </r>
    <r>
      <rPr>
        <b/>
        <sz val="6"/>
        <color rgb="FF48535A"/>
        <rFont val="Myriad Pro"/>
        <family val="2"/>
      </rPr>
      <t>(automatisch)</t>
    </r>
  </si>
  <si>
    <t>Lehrstuhl/Einrichtung:</t>
  </si>
  <si>
    <t>Stunden***</t>
  </si>
  <si>
    <t>***Beispiel: Wenn Sie für eine Tätigkeit 90 Minuten brauchen, tragen Sie bitte 1,5 Stunden ein. Die Vollkosten pro Stunde sind bei Herrn Grunert
 anzufragen.</t>
  </si>
  <si>
    <t>A10 (7), E10</t>
  </si>
  <si>
    <t>A11(9), E11</t>
  </si>
  <si>
    <t>A14(10), E14</t>
  </si>
  <si>
    <t>A15(10), E15</t>
  </si>
  <si>
    <r>
      <rPr>
        <b/>
        <sz val="6"/>
        <color rgb="FF48535A"/>
        <rFont val="Myriad Pro"/>
        <family val="2"/>
      </rPr>
      <t xml:space="preserve">Abrechnung erfolgt nach § 6 Gegenseitige Nutzung von Infrastruktur und Dienstleistungen des bestehenden Kooperationsvertrages vom 27.11.20214 zwischen der Universität Bayreuth und der Neue Materialien Bayreuth GmbH der folgendes regelt:
</t>
    </r>
    <r>
      <rPr>
        <sz val="6"/>
        <color rgb="FF48535A"/>
        <rFont val="Myriad Pro"/>
        <family val="2"/>
      </rPr>
      <t>(1) Die Kooperationspartner räumen sich, soweit dies für die Durchführung der Kooperation erforderlich ist, im Rahmen der rechtlichen und tatsächlichen Möglichkeiten in ge-genseitiger Abstimmung die Nutzung von Infrastruktur (Räume, Geräte-, Anlagen-technik) sowie Dienstleistungen des jeweils anderen Partners gegenseitig ein.
(2) Für die in (1) spezifizierte Nutzung erfolgt eine gegenseitige Vergütung des Leistungs-austausches gegen Rechnung zu marktüblichem Nutzungsentgelt.</t>
    </r>
  </si>
  <si>
    <t>Nachweis über die Nutzung von Infrastrukturleistungen der Uni Bayreuth</t>
  </si>
  <si>
    <t xml:space="preserve">buchhaltung@nmbgmbh.de </t>
  </si>
  <si>
    <t>E-Mail Ansprechpartner:</t>
  </si>
  <si>
    <t>Abrechnung von Infrastrukturleistungen, die außerhalb wirtschaftlicher Forschungsprojekte oder Dienstleistungen erbracht wurden. Bitte reichen Sie auch die befüllte Kalkulation zur sonstigen wirtschaftlichen Tätigkeit und die Erklärung zur steuerlichen Behandlung ein.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</si>
</sst>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#,##0.00\ &quot;€&quot;;\-#,##0.0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[hh]:mm"/>
    <numFmt numFmtId="165" formatCode="* #,##0.00\ &quot;€&quot;;\-* #,##0.00\ &quot;€&quot;;* &quot;&quot;??;_-@"/>
    <numFmt numFmtId="166" formatCode="#,##0.00\ &quot;€&quot;"/>
  </numFmts>
  <fonts count="2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2"/>
      <name val="Arial"/>
      <family val="2"/>
    </font>
    <font>
      <sz val="10"/>
      <color rgb="FF48535A"/>
      <name val="Myriad Pro"/>
      <family val="2"/>
    </font>
    <font>
      <sz val="8"/>
      <color rgb="FF48535A"/>
      <name val="Myriad Pro"/>
      <family val="2"/>
    </font>
    <font>
      <b/>
      <sz val="8"/>
      <color rgb="FF48535A"/>
      <name val="Myriad Pro"/>
      <family val="2"/>
    </font>
    <font>
      <sz val="9"/>
      <color rgb="FF48535A"/>
      <name val="Myriad Pro"/>
      <family val="2"/>
    </font>
    <font>
      <b/>
      <sz val="9"/>
      <color rgb="FF48535A"/>
      <name val="Myriad Pro"/>
      <family val="2"/>
    </font>
    <font>
      <sz val="6"/>
      <color rgb="FF48535A"/>
      <name val="Myriad Pro"/>
      <family val="2"/>
    </font>
    <font>
      <b/>
      <sz val="6"/>
      <color rgb="FF48535A"/>
      <name val="Myriad Pro"/>
      <family val="2"/>
    </font>
    <font>
      <i/>
      <sz val="8"/>
      <color rgb="FF48535A"/>
      <name val="Myriad Pro"/>
      <family val="2"/>
    </font>
    <font>
      <sz val="7"/>
      <color rgb="FF48535A"/>
      <name val="Myriad Pro"/>
      <family val="2"/>
    </font>
    <font>
      <b/>
      <sz val="12"/>
      <color rgb="FF009260"/>
      <name val="Myriad Pro"/>
      <family val="2"/>
    </font>
    <font>
      <b/>
      <sz val="11"/>
      <color rgb="FF48535A"/>
      <name val="Myriad Pro"/>
      <family val="2"/>
    </font>
    <font>
      <sz val="11"/>
      <color rgb="FF48535A"/>
      <name val="Myriad Pro"/>
      <family val="2"/>
    </font>
    <font>
      <u/>
      <sz val="10"/>
      <color theme="10"/>
      <name val="Arial"/>
      <family val="2"/>
    </font>
    <font>
      <sz val="10"/>
      <color theme="10"/>
      <name val="Arial"/>
      <family val="2"/>
    </font>
    <font>
      <sz val="8"/>
      <name val="Myriad Pro"/>
      <family val="2"/>
    </font>
    <font>
      <sz val="7.5"/>
      <color rgb="FF48535A"/>
      <name val="Myriad Pro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EBEBE4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229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8" fontId="2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8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0" fillId="0" borderId="1" xfId="0" applyBorder="1"/>
    <xf numFmtId="0" fontId="0" fillId="0" borderId="0" xfId="0" applyBorder="1"/>
    <xf numFmtId="1" fontId="2" fillId="0" borderId="0" xfId="0" applyNumberFormat="1" applyFont="1" applyBorder="1" applyAlignment="1">
      <alignment horizontal="center"/>
    </xf>
    <xf numFmtId="0" fontId="0" fillId="0" borderId="0" xfId="0" applyFill="1"/>
    <xf numFmtId="0" fontId="0" fillId="2" borderId="0" xfId="0" applyFill="1"/>
    <xf numFmtId="0" fontId="0" fillId="2" borderId="0" xfId="0" applyFill="1" applyProtection="1"/>
    <xf numFmtId="0" fontId="4" fillId="2" borderId="0" xfId="0" applyFont="1" applyFill="1" applyProtection="1"/>
    <xf numFmtId="0" fontId="4" fillId="2" borderId="0" xfId="0" applyFont="1" applyFill="1"/>
    <xf numFmtId="0" fontId="4" fillId="0" borderId="0" xfId="0" applyFont="1" applyFill="1"/>
    <xf numFmtId="0" fontId="0" fillId="2" borderId="0" xfId="0" applyFill="1" applyAlignment="1">
      <alignment vertical="top"/>
    </xf>
    <xf numFmtId="0" fontId="3" fillId="0" borderId="0" xfId="0" applyFont="1" applyFill="1" applyProtection="1"/>
    <xf numFmtId="0" fontId="3" fillId="2" borderId="0" xfId="0" applyFont="1" applyFill="1" applyProtection="1"/>
    <xf numFmtId="0" fontId="2" fillId="0" borderId="30" xfId="0" applyFont="1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0" fillId="0" borderId="32" xfId="0" applyBorder="1" applyAlignment="1" applyProtection="1">
      <alignment horizontal="center"/>
      <protection hidden="1"/>
    </xf>
    <xf numFmtId="0" fontId="0" fillId="0" borderId="33" xfId="0" applyBorder="1" applyAlignment="1" applyProtection="1">
      <alignment horizontal="center"/>
      <protection hidden="1"/>
    </xf>
    <xf numFmtId="0" fontId="2" fillId="0" borderId="34" xfId="0" applyFont="1" applyBorder="1" applyAlignment="1" applyProtection="1">
      <alignment horizontal="center"/>
      <protection hidden="1"/>
    </xf>
    <xf numFmtId="0" fontId="0" fillId="0" borderId="35" xfId="0" applyBorder="1" applyAlignment="1" applyProtection="1">
      <alignment horizontal="center"/>
      <protection hidden="1"/>
    </xf>
    <xf numFmtId="0" fontId="0" fillId="0" borderId="34" xfId="0" applyBorder="1" applyAlignment="1" applyProtection="1">
      <alignment horizontal="center"/>
      <protection hidden="1"/>
    </xf>
    <xf numFmtId="0" fontId="2" fillId="0" borderId="22" xfId="0" applyFont="1" applyBorder="1" applyAlignment="1" applyProtection="1">
      <alignment horizontal="center"/>
      <protection hidden="1"/>
    </xf>
    <xf numFmtId="0" fontId="0" fillId="0" borderId="23" xfId="0" applyBorder="1" applyAlignment="1" applyProtection="1">
      <alignment horizontal="center"/>
      <protection hidden="1"/>
    </xf>
    <xf numFmtId="0" fontId="2" fillId="0" borderId="36" xfId="0" applyFont="1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6" xfId="0" applyBorder="1" applyAlignment="1" applyProtection="1">
      <alignment horizontal="center"/>
      <protection hidden="1"/>
    </xf>
    <xf numFmtId="0" fontId="1" fillId="0" borderId="35" xfId="0" applyFont="1" applyBorder="1" applyAlignment="1" applyProtection="1">
      <alignment horizontal="center"/>
      <protection hidden="1"/>
    </xf>
    <xf numFmtId="0" fontId="2" fillId="0" borderId="38" xfId="0" applyFont="1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2" fillId="0" borderId="38" xfId="0" applyFont="1" applyFill="1" applyBorder="1" applyAlignment="1" applyProtection="1">
      <alignment horizontal="center"/>
      <protection hidden="1"/>
    </xf>
    <xf numFmtId="0" fontId="1" fillId="0" borderId="39" xfId="0" applyFont="1" applyBorder="1" applyAlignment="1" applyProtection="1">
      <alignment horizontal="center"/>
      <protection hidden="1"/>
    </xf>
    <xf numFmtId="0" fontId="2" fillId="0" borderId="34" xfId="0" applyFont="1" applyFill="1" applyBorder="1" applyAlignment="1" applyProtection="1">
      <alignment horizontal="center"/>
      <protection hidden="1"/>
    </xf>
    <xf numFmtId="0" fontId="2" fillId="0" borderId="40" xfId="0" applyFont="1" applyFill="1" applyBorder="1" applyAlignment="1" applyProtection="1">
      <alignment horizontal="center"/>
      <protection hidden="1"/>
    </xf>
    <xf numFmtId="0" fontId="0" fillId="0" borderId="41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0" xfId="0" applyAlignment="1">
      <alignment wrapText="1"/>
    </xf>
    <xf numFmtId="0" fontId="2" fillId="0" borderId="1" xfId="0" applyFont="1" applyFill="1" applyBorder="1" applyAlignment="1" applyProtection="1">
      <alignment horizontal="center"/>
      <protection hidden="1"/>
    </xf>
    <xf numFmtId="0" fontId="1" fillId="0" borderId="1" xfId="0" applyFont="1" applyFill="1" applyBorder="1" applyAlignment="1" applyProtection="1">
      <alignment horizontal="center"/>
      <protection hidden="1"/>
    </xf>
    <xf numFmtId="0" fontId="0" fillId="0" borderId="1" xfId="0" applyFill="1" applyBorder="1" applyAlignment="1" applyProtection="1">
      <alignment horizontal="center"/>
      <protection hidden="1"/>
    </xf>
    <xf numFmtId="0" fontId="2" fillId="0" borderId="22" xfId="0" applyFont="1" applyFill="1" applyBorder="1" applyAlignment="1" applyProtection="1">
      <alignment horizontal="center"/>
      <protection hidden="1"/>
    </xf>
    <xf numFmtId="0" fontId="0" fillId="0" borderId="22" xfId="0" applyBorder="1" applyProtection="1">
      <protection hidden="1"/>
    </xf>
    <xf numFmtId="0" fontId="0" fillId="0" borderId="23" xfId="0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0" xfId="0" applyBorder="1" applyProtection="1">
      <protection hidden="1"/>
    </xf>
    <xf numFmtId="0" fontId="2" fillId="0" borderId="32" xfId="0" applyFont="1" applyFill="1" applyBorder="1" applyAlignment="1" applyProtection="1">
      <alignment horizontal="center"/>
      <protection hidden="1"/>
    </xf>
    <xf numFmtId="0" fontId="0" fillId="0" borderId="32" xfId="0" applyBorder="1" applyProtection="1">
      <protection hidden="1"/>
    </xf>
    <xf numFmtId="0" fontId="0" fillId="0" borderId="33" xfId="0" applyBorder="1" applyProtection="1">
      <protection hidden="1"/>
    </xf>
    <xf numFmtId="0" fontId="0" fillId="0" borderId="34" xfId="0" applyBorder="1" applyProtection="1">
      <protection hidden="1"/>
    </xf>
    <xf numFmtId="0" fontId="0" fillId="0" borderId="35" xfId="0" applyBorder="1" applyProtection="1">
      <protection hidden="1"/>
    </xf>
    <xf numFmtId="0" fontId="0" fillId="0" borderId="40" xfId="0" applyBorder="1" applyProtection="1">
      <protection hidden="1"/>
    </xf>
    <xf numFmtId="0" fontId="0" fillId="0" borderId="41" xfId="0" applyBorder="1" applyProtection="1">
      <protection hidden="1"/>
    </xf>
    <xf numFmtId="0" fontId="2" fillId="0" borderId="19" xfId="0" applyFont="1" applyFill="1" applyBorder="1" applyAlignment="1" applyProtection="1">
      <alignment horizontal="left"/>
      <protection hidden="1"/>
    </xf>
    <xf numFmtId="0" fontId="2" fillId="0" borderId="20" xfId="0" applyFont="1" applyFill="1" applyBorder="1" applyAlignment="1" applyProtection="1">
      <alignment horizontal="left"/>
      <protection hidden="1"/>
    </xf>
    <xf numFmtId="0" fontId="2" fillId="0" borderId="21" xfId="0" applyFont="1" applyFill="1" applyBorder="1" applyAlignment="1" applyProtection="1">
      <alignment horizontal="left"/>
      <protection hidden="1"/>
    </xf>
    <xf numFmtId="0" fontId="2" fillId="0" borderId="42" xfId="0" applyFont="1" applyFill="1" applyBorder="1" applyAlignment="1" applyProtection="1">
      <alignment horizontal="left"/>
      <protection hidden="1"/>
    </xf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Font="1" applyFill="1" applyBorder="1" applyAlignment="1" applyProtection="1">
      <alignment horizontal="left"/>
      <protection hidden="1"/>
    </xf>
    <xf numFmtId="4" fontId="0" fillId="0" borderId="0" xfId="0" applyNumberFormat="1"/>
    <xf numFmtId="44" fontId="0" fillId="0" borderId="0" xfId="1" applyFont="1"/>
    <xf numFmtId="44" fontId="1" fillId="0" borderId="0" xfId="1" applyFont="1"/>
    <xf numFmtId="0" fontId="7" fillId="0" borderId="3" xfId="0" applyFont="1" applyFill="1" applyBorder="1" applyAlignment="1" applyProtection="1">
      <alignment horizontal="left"/>
    </xf>
    <xf numFmtId="0" fontId="7" fillId="0" borderId="4" xfId="0" applyFont="1" applyFill="1" applyBorder="1" applyAlignment="1" applyProtection="1">
      <alignment horizontal="left"/>
    </xf>
    <xf numFmtId="0" fontId="6" fillId="0" borderId="4" xfId="0" applyFont="1" applyFill="1" applyBorder="1" applyProtection="1"/>
    <xf numFmtId="0" fontId="8" fillId="0" borderId="6" xfId="0" applyFont="1" applyFill="1" applyBorder="1" applyAlignment="1" applyProtection="1">
      <alignment horizontal="left"/>
    </xf>
    <xf numFmtId="0" fontId="9" fillId="0" borderId="0" xfId="0" applyFont="1" applyFill="1" applyBorder="1" applyAlignment="1" applyProtection="1">
      <alignment horizontal="left"/>
    </xf>
    <xf numFmtId="0" fontId="6" fillId="0" borderId="0" xfId="0" applyFont="1" applyFill="1" applyProtection="1"/>
    <xf numFmtId="0" fontId="6" fillId="0" borderId="5" xfId="0" applyFont="1" applyFill="1" applyBorder="1" applyProtection="1"/>
    <xf numFmtId="0" fontId="8" fillId="0" borderId="6" xfId="0" applyFont="1" applyFill="1" applyBorder="1" applyAlignment="1" applyProtection="1"/>
    <xf numFmtId="0" fontId="6" fillId="0" borderId="7" xfId="0" applyFont="1" applyFill="1" applyBorder="1" applyProtection="1"/>
    <xf numFmtId="0" fontId="6" fillId="0" borderId="6" xfId="0" applyFont="1" applyFill="1" applyBorder="1" applyProtection="1"/>
    <xf numFmtId="0" fontId="6" fillId="0" borderId="0" xfId="0" applyFont="1" applyFill="1" applyBorder="1" applyProtection="1"/>
    <xf numFmtId="0" fontId="6" fillId="0" borderId="8" xfId="0" applyFont="1" applyFill="1" applyBorder="1" applyProtection="1"/>
    <xf numFmtId="0" fontId="6" fillId="0" borderId="9" xfId="0" applyFont="1" applyFill="1" applyBorder="1" applyProtection="1"/>
    <xf numFmtId="0" fontId="6" fillId="0" borderId="10" xfId="0" applyFont="1" applyFill="1" applyBorder="1" applyProtection="1"/>
    <xf numFmtId="0" fontId="7" fillId="0" borderId="0" xfId="0" applyFont="1" applyFill="1" applyProtection="1"/>
    <xf numFmtId="44" fontId="7" fillId="0" borderId="0" xfId="1" applyFont="1" applyFill="1" applyBorder="1" applyAlignment="1" applyProtection="1"/>
    <xf numFmtId="44" fontId="7" fillId="0" borderId="0" xfId="1" applyFont="1" applyFill="1" applyBorder="1" applyAlignment="1" applyProtection="1">
      <alignment horizontal="center"/>
    </xf>
    <xf numFmtId="164" fontId="9" fillId="0" borderId="0" xfId="1" applyNumberFormat="1" applyFont="1" applyFill="1" applyBorder="1" applyAlignment="1" applyProtection="1">
      <alignment horizontal="center"/>
    </xf>
    <xf numFmtId="0" fontId="14" fillId="0" borderId="4" xfId="0" applyFont="1" applyFill="1" applyBorder="1" applyAlignment="1" applyProtection="1">
      <alignment vertical="top"/>
    </xf>
    <xf numFmtId="0" fontId="14" fillId="0" borderId="0" xfId="0" applyFont="1" applyFill="1" applyBorder="1" applyAlignment="1" applyProtection="1">
      <alignment vertical="top"/>
    </xf>
    <xf numFmtId="0" fontId="14" fillId="0" borderId="0" xfId="0" applyFont="1" applyFill="1" applyBorder="1" applyAlignment="1" applyProtection="1">
      <alignment horizontal="left" vertical="top"/>
    </xf>
    <xf numFmtId="0" fontId="14" fillId="0" borderId="0" xfId="0" applyFont="1" applyFill="1" applyProtection="1"/>
    <xf numFmtId="0" fontId="8" fillId="0" borderId="0" xfId="0" applyFont="1" applyFill="1" applyBorder="1" applyAlignment="1" applyProtection="1">
      <alignment horizontal="left"/>
    </xf>
    <xf numFmtId="0" fontId="7" fillId="0" borderId="6" xfId="0" applyFont="1" applyFill="1" applyBorder="1" applyAlignment="1" applyProtection="1">
      <alignment horizontal="left"/>
    </xf>
    <xf numFmtId="0" fontId="7" fillId="0" borderId="0" xfId="0" applyFont="1" applyFill="1" applyBorder="1" applyAlignment="1" applyProtection="1">
      <alignment horizontal="left"/>
    </xf>
    <xf numFmtId="0" fontId="9" fillId="0" borderId="0" xfId="0" applyFont="1" applyFill="1" applyBorder="1" applyAlignment="1" applyProtection="1">
      <alignment horizontal="left" vertical="top"/>
    </xf>
    <xf numFmtId="0" fontId="16" fillId="0" borderId="0" xfId="0" applyFont="1" applyFill="1" applyAlignment="1" applyProtection="1"/>
    <xf numFmtId="0" fontId="9" fillId="0" borderId="9" xfId="0" applyFont="1" applyFill="1" applyBorder="1" applyAlignment="1" applyProtection="1"/>
    <xf numFmtId="0" fontId="14" fillId="0" borderId="0" xfId="0" applyFont="1" applyFill="1" applyBorder="1" applyProtection="1"/>
    <xf numFmtId="0" fontId="9" fillId="0" borderId="9" xfId="0" applyFont="1" applyFill="1" applyBorder="1" applyAlignment="1" applyProtection="1">
      <alignment horizontal="left" vertical="top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vertical="top"/>
    </xf>
    <xf numFmtId="0" fontId="3" fillId="2" borderId="0" xfId="0" applyFont="1" applyFill="1" applyAlignment="1" applyProtection="1">
      <alignment vertical="top"/>
    </xf>
    <xf numFmtId="0" fontId="3" fillId="0" borderId="0" xfId="0" applyFont="1" applyFill="1" applyAlignment="1" applyProtection="1">
      <alignment vertical="top"/>
    </xf>
    <xf numFmtId="0" fontId="1" fillId="0" borderId="0" xfId="0" applyFont="1" applyFill="1" applyAlignment="1">
      <alignment horizontal="left"/>
    </xf>
    <xf numFmtId="44" fontId="0" fillId="0" borderId="0" xfId="1" applyFont="1" applyFill="1"/>
    <xf numFmtId="4" fontId="0" fillId="0" borderId="0" xfId="0" applyNumberFormat="1" applyFill="1"/>
    <xf numFmtId="0" fontId="20" fillId="0" borderId="9" xfId="0" applyFont="1" applyFill="1" applyBorder="1"/>
    <xf numFmtId="0" fontId="0" fillId="0" borderId="9" xfId="0" applyFill="1" applyBorder="1"/>
    <xf numFmtId="0" fontId="10" fillId="0" borderId="9" xfId="0" applyFont="1" applyFill="1" applyBorder="1" applyAlignment="1" applyProtection="1"/>
    <xf numFmtId="0" fontId="8" fillId="0" borderId="6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left" vertical="top"/>
    </xf>
    <xf numFmtId="0" fontId="11" fillId="0" borderId="4" xfId="0" applyFont="1" applyFill="1" applyBorder="1" applyAlignment="1" applyProtection="1">
      <alignment horizontal="left" vertical="top"/>
    </xf>
    <xf numFmtId="0" fontId="7" fillId="0" borderId="11" xfId="0" applyNumberFormat="1" applyFont="1" applyFill="1" applyBorder="1" applyAlignment="1" applyProtection="1">
      <alignment horizontal="left"/>
      <protection locked="0"/>
    </xf>
    <xf numFmtId="0" fontId="7" fillId="0" borderId="2" xfId="0" applyNumberFormat="1" applyFont="1" applyFill="1" applyBorder="1" applyAlignment="1" applyProtection="1">
      <alignment horizontal="left"/>
      <protection locked="0"/>
    </xf>
    <xf numFmtId="0" fontId="7" fillId="0" borderId="12" xfId="0" applyNumberFormat="1" applyFont="1" applyFill="1" applyBorder="1" applyAlignment="1" applyProtection="1">
      <alignment horizontal="left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166" fontId="7" fillId="0" borderId="1" xfId="0" applyNumberFormat="1" applyFont="1" applyFill="1" applyBorder="1" applyAlignment="1" applyProtection="1">
      <alignment horizontal="right" vertical="center"/>
      <protection locked="0"/>
    </xf>
    <xf numFmtId="165" fontId="9" fillId="4" borderId="1" xfId="0" applyNumberFormat="1" applyFont="1" applyFill="1" applyBorder="1" applyAlignment="1" applyProtection="1">
      <alignment horizontal="right" vertical="center"/>
    </xf>
    <xf numFmtId="7" fontId="9" fillId="0" borderId="1" xfId="0" applyNumberFormat="1" applyFont="1" applyFill="1" applyBorder="1" applyAlignment="1" applyProtection="1">
      <alignment horizontal="right" vertical="center"/>
    </xf>
    <xf numFmtId="4" fontId="9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1" xfId="0" applyFont="1" applyFill="1" applyBorder="1" applyAlignment="1" applyProtection="1">
      <alignment horizontal="right" vertical="center"/>
    </xf>
    <xf numFmtId="0" fontId="13" fillId="0" borderId="2" xfId="0" applyFont="1" applyFill="1" applyBorder="1" applyAlignment="1" applyProtection="1">
      <alignment horizontal="right" vertical="center"/>
    </xf>
    <xf numFmtId="0" fontId="13" fillId="0" borderId="12" xfId="0" applyFont="1" applyFill="1" applyBorder="1" applyAlignment="1" applyProtection="1">
      <alignment horizontal="right" vertical="center"/>
    </xf>
    <xf numFmtId="0" fontId="10" fillId="4" borderId="11" xfId="0" applyFont="1" applyFill="1" applyBorder="1" applyAlignment="1" applyProtection="1">
      <alignment horizontal="center" vertical="center"/>
    </xf>
    <xf numFmtId="0" fontId="10" fillId="4" borderId="2" xfId="0" applyFont="1" applyFill="1" applyBorder="1" applyAlignment="1" applyProtection="1">
      <alignment horizontal="center" vertical="center"/>
    </xf>
    <xf numFmtId="0" fontId="10" fillId="4" borderId="12" xfId="0" applyFont="1" applyFill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 applyProtection="1">
      <alignment horizontal="center" vertical="center"/>
      <protection locked="0"/>
    </xf>
    <xf numFmtId="7" fontId="9" fillId="4" borderId="1" xfId="0" applyNumberFormat="1" applyFont="1" applyFill="1" applyBorder="1" applyAlignment="1" applyProtection="1">
      <alignment horizontal="right" vertical="center"/>
    </xf>
    <xf numFmtId="0" fontId="8" fillId="4" borderId="11" xfId="0" applyFont="1" applyFill="1" applyBorder="1" applyAlignment="1" applyProtection="1"/>
    <xf numFmtId="0" fontId="8" fillId="4" borderId="2" xfId="0" applyFont="1" applyFill="1" applyBorder="1" applyAlignment="1" applyProtection="1"/>
    <xf numFmtId="0" fontId="8" fillId="4" borderId="12" xfId="0" applyFont="1" applyFill="1" applyBorder="1" applyAlignment="1" applyProtection="1"/>
    <xf numFmtId="0" fontId="8" fillId="0" borderId="0" xfId="0" applyFont="1" applyFill="1" applyBorder="1" applyAlignment="1" applyProtection="1">
      <alignment horizontal="left"/>
    </xf>
    <xf numFmtId="0" fontId="8" fillId="0" borderId="9" xfId="0" applyFont="1" applyFill="1" applyBorder="1" applyAlignment="1" applyProtection="1">
      <alignment horizontal="left"/>
      <protection locked="0"/>
    </xf>
    <xf numFmtId="0" fontId="9" fillId="0" borderId="11" xfId="0" applyFont="1" applyFill="1" applyBorder="1" applyAlignment="1" applyProtection="1">
      <alignment horizontal="left" vertical="center" indent="1"/>
      <protection locked="0"/>
    </xf>
    <xf numFmtId="0" fontId="9" fillId="0" borderId="2" xfId="0" applyFont="1" applyFill="1" applyBorder="1" applyAlignment="1" applyProtection="1">
      <alignment horizontal="left" vertical="center" indent="1"/>
      <protection locked="0"/>
    </xf>
    <xf numFmtId="0" fontId="9" fillId="0" borderId="12" xfId="0" applyFont="1" applyFill="1" applyBorder="1" applyAlignment="1" applyProtection="1">
      <alignment horizontal="left" vertical="center" indent="1"/>
      <protection locked="0"/>
    </xf>
    <xf numFmtId="0" fontId="9" fillId="0" borderId="11" xfId="0" applyFont="1" applyFill="1" applyBorder="1" applyAlignment="1" applyProtection="1">
      <alignment horizontal="left" vertical="center"/>
      <protection locked="0"/>
    </xf>
    <xf numFmtId="0" fontId="9" fillId="0" borderId="12" xfId="0" applyFont="1" applyFill="1" applyBorder="1" applyAlignment="1" applyProtection="1">
      <alignment horizontal="left" vertical="center"/>
      <protection locked="0"/>
    </xf>
    <xf numFmtId="0" fontId="7" fillId="4" borderId="1" xfId="0" applyFont="1" applyFill="1" applyBorder="1" applyAlignment="1" applyProtection="1">
      <alignment vertical="center"/>
    </xf>
    <xf numFmtId="0" fontId="7" fillId="4" borderId="11" xfId="0" applyFont="1" applyFill="1" applyBorder="1" applyAlignment="1" applyProtection="1">
      <alignment horizontal="left" vertical="center"/>
    </xf>
    <xf numFmtId="0" fontId="7" fillId="4" borderId="12" xfId="0" applyFont="1" applyFill="1" applyBorder="1" applyAlignment="1" applyProtection="1">
      <alignment horizontal="left" vertical="center"/>
    </xf>
    <xf numFmtId="0" fontId="7" fillId="4" borderId="1" xfId="0" applyFont="1" applyFill="1" applyBorder="1" applyAlignment="1" applyProtection="1">
      <alignment vertical="center" wrapText="1"/>
    </xf>
    <xf numFmtId="0" fontId="11" fillId="0" borderId="13" xfId="0" applyFont="1" applyFill="1" applyBorder="1" applyAlignment="1" applyProtection="1">
      <alignment horizontal="left" vertical="center" wrapText="1"/>
    </xf>
    <xf numFmtId="0" fontId="11" fillId="0" borderId="14" xfId="0" applyFont="1" applyFill="1" applyBorder="1" applyAlignment="1" applyProtection="1">
      <alignment horizontal="left" vertical="center" wrapText="1"/>
    </xf>
    <xf numFmtId="0" fontId="11" fillId="0" borderId="15" xfId="0" applyFont="1" applyFill="1" applyBorder="1" applyAlignment="1" applyProtection="1">
      <alignment horizontal="left" vertical="center" wrapText="1"/>
    </xf>
    <xf numFmtId="0" fontId="11" fillId="0" borderId="16" xfId="0" applyFont="1" applyFill="1" applyBorder="1" applyAlignment="1" applyProtection="1">
      <alignment horizontal="left" vertical="center" wrapText="1"/>
    </xf>
    <xf numFmtId="0" fontId="11" fillId="0" borderId="17" xfId="0" applyFont="1" applyFill="1" applyBorder="1" applyAlignment="1" applyProtection="1">
      <alignment horizontal="left" vertical="center" wrapText="1"/>
    </xf>
    <xf numFmtId="0" fontId="11" fillId="0" borderId="18" xfId="0" applyFont="1" applyFill="1" applyBorder="1" applyAlignment="1" applyProtection="1">
      <alignment horizontal="left" vertical="center" wrapText="1"/>
    </xf>
    <xf numFmtId="165" fontId="8" fillId="4" borderId="2" xfId="1" applyNumberFormat="1" applyFont="1" applyFill="1" applyBorder="1" applyAlignment="1" applyProtection="1">
      <alignment horizontal="right"/>
    </xf>
    <xf numFmtId="7" fontId="8" fillId="4" borderId="2" xfId="1" applyNumberFormat="1" applyFont="1" applyFill="1" applyBorder="1" applyAlignment="1" applyProtection="1">
      <alignment horizontal="right"/>
    </xf>
    <xf numFmtId="7" fontId="8" fillId="4" borderId="12" xfId="1" applyNumberFormat="1" applyFont="1" applyFill="1" applyBorder="1" applyAlignment="1" applyProtection="1">
      <alignment horizontal="right"/>
    </xf>
    <xf numFmtId="0" fontId="19" fillId="0" borderId="0" xfId="2" applyFont="1" applyFill="1" applyBorder="1" applyAlignment="1" applyProtection="1">
      <alignment horizontal="left"/>
    </xf>
    <xf numFmtId="7" fontId="9" fillId="0" borderId="1" xfId="0" applyNumberFormat="1" applyFont="1" applyFill="1" applyBorder="1" applyAlignment="1" applyProtection="1">
      <alignment horizontal="right" vertical="center"/>
      <protection locked="0"/>
    </xf>
    <xf numFmtId="0" fontId="7" fillId="4" borderId="1" xfId="0" applyFont="1" applyFill="1" applyBorder="1" applyAlignment="1" applyProtection="1"/>
    <xf numFmtId="0" fontId="7" fillId="4" borderId="1" xfId="0" applyFont="1" applyFill="1" applyBorder="1" applyAlignment="1" applyProtection="1">
      <alignment horizontal="center" wrapText="1"/>
    </xf>
    <xf numFmtId="0" fontId="7" fillId="4" borderId="1" xfId="0" applyFont="1" applyFill="1" applyBorder="1" applyAlignment="1" applyProtection="1">
      <alignment horizontal="center"/>
    </xf>
    <xf numFmtId="0" fontId="9" fillId="0" borderId="11" xfId="0" applyFont="1" applyFill="1" applyBorder="1" applyAlignment="1" applyProtection="1">
      <alignment horizontal="right"/>
      <protection locked="0"/>
    </xf>
    <xf numFmtId="0" fontId="9" fillId="0" borderId="2" xfId="0" applyFont="1" applyFill="1" applyBorder="1" applyAlignment="1" applyProtection="1">
      <alignment horizontal="right"/>
      <protection locked="0"/>
    </xf>
    <xf numFmtId="0" fontId="9" fillId="0" borderId="12" xfId="0" applyFont="1" applyFill="1" applyBorder="1" applyAlignment="1" applyProtection="1">
      <alignment horizontal="right"/>
      <protection locked="0"/>
    </xf>
    <xf numFmtId="0" fontId="9" fillId="0" borderId="11" xfId="0" applyFont="1" applyFill="1" applyBorder="1" applyAlignment="1" applyProtection="1">
      <alignment horizontal="center"/>
      <protection locked="0"/>
    </xf>
    <xf numFmtId="0" fontId="9" fillId="0" borderId="12" xfId="0" applyFont="1" applyFill="1" applyBorder="1" applyAlignment="1" applyProtection="1">
      <alignment horizontal="center"/>
      <protection locked="0"/>
    </xf>
    <xf numFmtId="0" fontId="9" fillId="0" borderId="11" xfId="0" applyFont="1" applyFill="1" applyBorder="1" applyAlignment="1" applyProtection="1">
      <alignment horizontal="left"/>
      <protection locked="0"/>
    </xf>
    <xf numFmtId="0" fontId="9" fillId="0" borderId="2" xfId="0" applyFont="1" applyFill="1" applyBorder="1" applyAlignment="1" applyProtection="1">
      <alignment horizontal="left"/>
      <protection locked="0"/>
    </xf>
    <xf numFmtId="0" fontId="9" fillId="0" borderId="12" xfId="0" applyFont="1" applyFill="1" applyBorder="1" applyAlignment="1" applyProtection="1">
      <alignment horizontal="left"/>
      <protection locked="0"/>
    </xf>
    <xf numFmtId="7" fontId="8" fillId="4" borderId="11" xfId="1" applyNumberFormat="1" applyFont="1" applyFill="1" applyBorder="1" applyAlignment="1" applyProtection="1">
      <alignment horizontal="right"/>
    </xf>
    <xf numFmtId="0" fontId="8" fillId="0" borderId="6" xfId="0" applyFont="1" applyFill="1" applyBorder="1" applyAlignment="1" applyProtection="1">
      <alignment horizontal="right"/>
    </xf>
    <xf numFmtId="0" fontId="8" fillId="0" borderId="0" xfId="0" applyFont="1" applyFill="1" applyBorder="1" applyAlignment="1" applyProtection="1">
      <alignment horizontal="right"/>
    </xf>
    <xf numFmtId="0" fontId="8" fillId="0" borderId="9" xfId="0" applyFont="1" applyFill="1" applyBorder="1" applyAlignment="1" applyProtection="1">
      <alignment horizontal="center"/>
    </xf>
    <xf numFmtId="0" fontId="7" fillId="4" borderId="11" xfId="0" applyFont="1" applyFill="1" applyBorder="1" applyAlignment="1" applyProtection="1"/>
    <xf numFmtId="0" fontId="7" fillId="4" borderId="2" xfId="0" applyFont="1" applyFill="1" applyBorder="1" applyAlignment="1" applyProtection="1"/>
    <xf numFmtId="0" fontId="7" fillId="4" borderId="12" xfId="0" applyFont="1" applyFill="1" applyBorder="1" applyAlignment="1" applyProtection="1"/>
    <xf numFmtId="0" fontId="7" fillId="4" borderId="11" xfId="0" applyFont="1" applyFill="1" applyBorder="1" applyAlignment="1" applyProtection="1">
      <alignment vertical="center"/>
    </xf>
    <xf numFmtId="0" fontId="7" fillId="4" borderId="2" xfId="0" applyFont="1" applyFill="1" applyBorder="1" applyAlignment="1" applyProtection="1">
      <alignment vertical="center"/>
    </xf>
    <xf numFmtId="0" fontId="7" fillId="0" borderId="6" xfId="0" applyFont="1" applyFill="1" applyBorder="1" applyAlignment="1" applyProtection="1">
      <alignment horizontal="left"/>
    </xf>
    <xf numFmtId="0" fontId="7" fillId="0" borderId="0" xfId="0" applyFont="1" applyFill="1" applyBorder="1" applyAlignment="1" applyProtection="1">
      <alignment horizontal="left"/>
    </xf>
    <xf numFmtId="0" fontId="9" fillId="0" borderId="9" xfId="0" applyFont="1" applyFill="1" applyBorder="1" applyAlignment="1" applyProtection="1">
      <alignment horizontal="left"/>
      <protection locked="0"/>
    </xf>
    <xf numFmtId="0" fontId="11" fillId="0" borderId="11" xfId="0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 applyProtection="1">
      <alignment horizontal="left" vertical="center" wrapText="1"/>
    </xf>
    <xf numFmtId="0" fontId="11" fillId="0" borderId="12" xfId="0" applyFont="1" applyFill="1" applyBorder="1" applyAlignment="1" applyProtection="1">
      <alignment horizontal="left" vertical="center" wrapText="1"/>
    </xf>
    <xf numFmtId="0" fontId="7" fillId="4" borderId="2" xfId="0" applyFont="1" applyFill="1" applyBorder="1" applyAlignment="1" applyProtection="1">
      <alignment horizontal="left" vertical="center"/>
    </xf>
    <xf numFmtId="0" fontId="8" fillId="4" borderId="11" xfId="0" applyFont="1" applyFill="1" applyBorder="1" applyAlignment="1" applyProtection="1">
      <alignment horizontal="left" vertical="center"/>
    </xf>
    <xf numFmtId="0" fontId="8" fillId="4" borderId="2" xfId="0" applyFont="1" applyFill="1" applyBorder="1" applyAlignment="1" applyProtection="1">
      <alignment horizontal="left" vertical="center"/>
    </xf>
    <xf numFmtId="0" fontId="8" fillId="4" borderId="12" xfId="0" applyFont="1" applyFill="1" applyBorder="1" applyAlignment="1" applyProtection="1">
      <alignment horizontal="left" vertical="center"/>
    </xf>
    <xf numFmtId="0" fontId="8" fillId="4" borderId="11" xfId="0" applyFont="1" applyFill="1" applyBorder="1" applyAlignment="1" applyProtection="1">
      <alignment horizontal="left"/>
    </xf>
    <xf numFmtId="0" fontId="8" fillId="4" borderId="2" xfId="0" applyFont="1" applyFill="1" applyBorder="1" applyAlignment="1" applyProtection="1">
      <alignment horizontal="left"/>
    </xf>
    <xf numFmtId="0" fontId="8" fillId="4" borderId="12" xfId="0" applyFont="1" applyFill="1" applyBorder="1" applyAlignment="1" applyProtection="1">
      <alignment horizontal="left"/>
    </xf>
    <xf numFmtId="0" fontId="7" fillId="4" borderId="11" xfId="0" applyFont="1" applyFill="1" applyBorder="1" applyAlignment="1" applyProtection="1">
      <alignment wrapText="1"/>
    </xf>
    <xf numFmtId="0" fontId="7" fillId="4" borderId="2" xfId="0" applyFont="1" applyFill="1" applyBorder="1" applyAlignment="1" applyProtection="1">
      <alignment wrapText="1"/>
    </xf>
    <xf numFmtId="0" fontId="7" fillId="4" borderId="12" xfId="0" applyFont="1" applyFill="1" applyBorder="1" applyAlignment="1" applyProtection="1">
      <alignment wrapText="1"/>
    </xf>
    <xf numFmtId="0" fontId="7" fillId="4" borderId="1" xfId="0" applyFont="1" applyFill="1" applyBorder="1" applyAlignment="1" applyProtection="1">
      <alignment wrapText="1"/>
    </xf>
    <xf numFmtId="0" fontId="11" fillId="0" borderId="1" xfId="0" applyFont="1" applyFill="1" applyBorder="1" applyAlignment="1" applyProtection="1">
      <alignment vertical="top" wrapText="1"/>
    </xf>
    <xf numFmtId="0" fontId="11" fillId="0" borderId="1" xfId="0" applyFont="1" applyFill="1" applyBorder="1" applyAlignment="1" applyProtection="1">
      <alignment vertical="top"/>
    </xf>
    <xf numFmtId="0" fontId="15" fillId="0" borderId="0" xfId="0" applyFont="1" applyFill="1" applyAlignment="1" applyProtection="1">
      <alignment horizontal="center"/>
    </xf>
    <xf numFmtId="0" fontId="17" fillId="0" borderId="9" xfId="0" applyFont="1" applyFill="1" applyBorder="1" applyAlignment="1" applyProtection="1">
      <protection locked="0"/>
    </xf>
    <xf numFmtId="0" fontId="9" fillId="0" borderId="0" xfId="0" applyFont="1" applyFill="1" applyBorder="1" applyAlignment="1" applyProtection="1">
      <alignment horizontal="left" vertical="top"/>
    </xf>
    <xf numFmtId="0" fontId="9" fillId="0" borderId="0" xfId="0" applyFont="1" applyFill="1" applyBorder="1" applyAlignment="1" applyProtection="1">
      <alignment horizontal="center"/>
    </xf>
    <xf numFmtId="0" fontId="7" fillId="4" borderId="1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/>
    </xf>
    <xf numFmtId="7" fontId="10" fillId="4" borderId="11" xfId="1" applyNumberFormat="1" applyFont="1" applyFill="1" applyBorder="1" applyAlignment="1" applyProtection="1">
      <alignment horizontal="right"/>
    </xf>
    <xf numFmtId="7" fontId="10" fillId="4" borderId="2" xfId="1" applyNumberFormat="1" applyFont="1" applyFill="1" applyBorder="1" applyAlignment="1" applyProtection="1">
      <alignment horizontal="right"/>
    </xf>
    <xf numFmtId="7" fontId="10" fillId="4" borderId="12" xfId="1" applyNumberFormat="1" applyFont="1" applyFill="1" applyBorder="1" applyAlignment="1" applyProtection="1">
      <alignment horizontal="right"/>
    </xf>
    <xf numFmtId="0" fontId="3" fillId="0" borderId="1" xfId="0" applyFont="1" applyBorder="1" applyAlignment="1" applyProtection="1">
      <alignment horizontal="center" wrapText="1"/>
      <protection hidden="1"/>
    </xf>
    <xf numFmtId="0" fontId="2" fillId="3" borderId="19" xfId="0" applyFont="1" applyFill="1" applyBorder="1" applyAlignment="1" applyProtection="1">
      <alignment horizontal="left"/>
      <protection hidden="1"/>
    </xf>
    <xf numFmtId="0" fontId="2" fillId="3" borderId="20" xfId="0" applyFont="1" applyFill="1" applyBorder="1" applyAlignment="1" applyProtection="1">
      <alignment horizontal="left"/>
      <protection hidden="1"/>
    </xf>
    <xf numFmtId="0" fontId="2" fillId="3" borderId="21" xfId="0" applyFont="1" applyFill="1" applyBorder="1" applyAlignment="1" applyProtection="1">
      <alignment horizontal="left"/>
      <protection hidden="1"/>
    </xf>
    <xf numFmtId="0" fontId="5" fillId="3" borderId="19" xfId="0" applyFont="1" applyFill="1" applyBorder="1" applyAlignment="1" applyProtection="1">
      <alignment horizontal="center"/>
      <protection hidden="1"/>
    </xf>
    <xf numFmtId="0" fontId="5" fillId="3" borderId="21" xfId="0" applyFont="1" applyFill="1" applyBorder="1" applyAlignment="1" applyProtection="1">
      <alignment horizontal="center"/>
      <protection hidden="1"/>
    </xf>
    <xf numFmtId="0" fontId="5" fillId="3" borderId="20" xfId="0" applyFont="1" applyFill="1" applyBorder="1" applyAlignment="1" applyProtection="1">
      <alignment horizontal="center"/>
      <protection hidden="1"/>
    </xf>
    <xf numFmtId="0" fontId="2" fillId="3" borderId="22" xfId="0" applyFont="1" applyFill="1" applyBorder="1" applyAlignment="1" applyProtection="1">
      <alignment horizontal="center" vertical="center"/>
      <protection hidden="1"/>
    </xf>
    <xf numFmtId="0" fontId="2" fillId="3" borderId="27" xfId="0" applyFont="1" applyFill="1" applyBorder="1" applyAlignment="1" applyProtection="1">
      <alignment horizontal="center" vertical="center"/>
      <protection hidden="1"/>
    </xf>
    <xf numFmtId="0" fontId="2" fillId="3" borderId="23" xfId="0" applyFont="1" applyFill="1" applyBorder="1" applyAlignment="1" applyProtection="1">
      <alignment horizontal="center" vertical="center"/>
      <protection hidden="1"/>
    </xf>
    <xf numFmtId="0" fontId="2" fillId="3" borderId="28" xfId="0" applyFont="1" applyFill="1" applyBorder="1" applyAlignment="1" applyProtection="1">
      <alignment horizontal="center" vertical="center"/>
      <protection hidden="1"/>
    </xf>
    <xf numFmtId="0" fontId="2" fillId="3" borderId="24" xfId="0" applyFont="1" applyFill="1" applyBorder="1" applyAlignment="1" applyProtection="1">
      <alignment vertical="center" wrapText="1"/>
      <protection hidden="1"/>
    </xf>
    <xf numFmtId="0" fontId="2" fillId="3" borderId="26" xfId="0" applyFont="1" applyFill="1" applyBorder="1" applyAlignment="1" applyProtection="1">
      <alignment vertical="center" wrapText="1"/>
      <protection hidden="1"/>
    </xf>
    <xf numFmtId="0" fontId="2" fillId="3" borderId="29" xfId="0" applyFont="1" applyFill="1" applyBorder="1" applyAlignment="1" applyProtection="1">
      <alignment vertical="center" wrapText="1"/>
      <protection hidden="1"/>
    </xf>
    <xf numFmtId="0" fontId="2" fillId="3" borderId="25" xfId="0" applyFont="1" applyFill="1" applyBorder="1" applyAlignment="1" applyProtection="1">
      <alignment vertical="center" wrapText="1"/>
      <protection hidden="1"/>
    </xf>
    <xf numFmtId="0" fontId="2" fillId="3" borderId="18" xfId="0" applyFont="1" applyFill="1" applyBorder="1" applyAlignment="1" applyProtection="1">
      <alignment vertical="center" wrapText="1"/>
      <protection hidden="1"/>
    </xf>
    <xf numFmtId="0" fontId="21" fillId="0" borderId="0" xfId="0" applyFont="1" applyFill="1" applyBorder="1" applyAlignment="1" applyProtection="1">
      <alignment horizontal="center" vertical="center" wrapText="1"/>
    </xf>
    <xf numFmtId="0" fontId="21" fillId="0" borderId="0" xfId="0" applyFont="1" applyFill="1" applyBorder="1" applyAlignment="1" applyProtection="1">
      <alignment horizontal="center" vertical="center"/>
    </xf>
  </cellXfs>
  <cellStyles count="3">
    <cellStyle name="Link" xfId="2" builtinId="8"/>
    <cellStyle name="Standard" xfId="0" builtinId="0"/>
    <cellStyle name="Währung" xfId="1" builtinId="4"/>
  </cellStyles>
  <dxfs count="0"/>
  <tableStyles count="0" defaultTableStyle="TableStyleMedium2" defaultPivotStyle="PivotStyleLight16"/>
  <colors>
    <mruColors>
      <color rgb="FF48535A"/>
      <color rgb="FFEBEBE4"/>
      <color rgb="FF0092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h\AppData\Local\Microsoft\Windows\INetCache\Content.Outlook\9BD2FSPU\Auftragsnachweis-NM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Übersicht"/>
      <sheetName val="Stundensätze_MA"/>
      <sheetName val="Auftragsnachweis_Allgemein"/>
      <sheetName val="Auftragsnachweis_mit FS"/>
      <sheetName val="Drop Down"/>
      <sheetName val="Auftragsnachweis_Kunde"/>
      <sheetName val="Übersicht_Planungstool"/>
      <sheetName val="Uni_Anlagen"/>
      <sheetName val="Medienkosten"/>
      <sheetName val="211 - CEM - Phoenix Veraschungs"/>
      <sheetName val="211 - Engel - V-Duo ESP 4400H"/>
      <sheetName val="211 - HK PRT Paternosterofen"/>
      <sheetName val="211 - Epple - RME 1020-2"/>
      <sheetName val="211 - KARG - Fildas"/>
      <sheetName val="211 - Lauffer - Laborpesse RMV"/>
      <sheetName val="211 - MEYER Flachbettkaschier"/>
      <sheetName val="211 - Werkzeug Pressen Stufen"/>
      <sheetName val="211 - Mai-Tapelegeanlage"/>
      <sheetName val="212 - FILL - IR Vorschäum. SM03"/>
      <sheetName val="212 - Netzsch - HFM 436 Lambda"/>
      <sheetName val="212 - pco - dimax (Hochgeschw.)"/>
      <sheetName val="212 - Kurtz - Energy 5.0"/>
      <sheetName val="212 - Kurtz - X-Line 3"/>
      <sheetName val="212 - Vötsch - VTU 125200"/>
      <sheetName val="212 - Flow- Wasserstr. - M2131B"/>
      <sheetName val="212 - Teubert - TransTec 7252"/>
      <sheetName val="212 - Weiss Umwelttech. - Salz "/>
      <sheetName val="212 - Teubert - DBL 1500x2"/>
      <sheetName val="212 - Teubert - TVZ 162100 PP"/>
      <sheetName val="212 - Teubert-TVZ 162 PP HD"/>
      <sheetName val="212 - Vötsch - Klimakammer VC"/>
      <sheetName val="212 - Keyence - 3D Mikroskop"/>
      <sheetName val="212 - Luftfahrtpresse"/>
      <sheetName val="212 - Teubert - PAT kompl."/>
      <sheetName val="212 - Teubert - PAT DBL"/>
      <sheetName val="212 - Hielscher - Hochleistungs"/>
      <sheetName val="212 - Teubert - Labormischanlag"/>
      <sheetName val="212 - MD-WZ - V1 2019"/>
      <sheetName val="212 - HD-WZ - V2 2017-18"/>
      <sheetName val="213 - Engel - duo 1350H 1350M 4"/>
      <sheetName val="213 - Werkzeug - Platte 500200"/>
      <sheetName val="213 - Battenfeld - HM110525"/>
      <sheetName val="213 - Binder - Trockenschrank "/>
      <sheetName val="213 - Elmet - 2K LSR TOP3000"/>
      <sheetName val="213 - Abus - Leichtportalkran"/>
      <sheetName val="213 - Engel - emac 17050"/>
      <sheetName val="213 - Wittmann - Drymax"/>
      <sheetName val="213 - Wittmann - Drymax Primus"/>
      <sheetName val="213 - Werkzeug - Hotmold 400200"/>
      <sheetName val="213 - KraussMaffei CXV 65180"/>
      <sheetName val="213 - KraussMaffei SGC (IMC)"/>
      <sheetName val="213 - Single Wechseltemperie200"/>
      <sheetName val="213 - Werkzeug 2K-LSR (Stein.)"/>
      <sheetName val="213 - Werkzeug Cellject"/>
      <sheetName val="213 - Werkzeug - Kassetenneinsa"/>
      <sheetName val="213 - Werkzeug - Multiproben."/>
      <sheetName val="213 - Anlagenk - Battenfeld GGD"/>
      <sheetName val="213 - Anlagenk - Engel450 GGD"/>
      <sheetName val="213 - Singel Wechseltemperier"/>
      <sheetName val="213 - Unibell HeaCo II Dampfgen"/>
      <sheetName val="213 - Netzsch - 449 F3 Jupiter"/>
      <sheetName val="214 - Arburg - Freeformer"/>
      <sheetName val="214 - 3Devo - Filamentextruder"/>
      <sheetName val="214 - HP - Multi Jet 4200"/>
      <sheetName val="214 - German RepRap - X500  "/>
      <sheetName val="214 - HP- MJ Prozessing Station"/>
      <sheetName val="214 - Raise 3D- FFF-Drucker"/>
      <sheetName val="214 - MHG - Sandstrahlanlage"/>
      <sheetName val="214 - Sinterit - Lisa 2 Pro"/>
      <sheetName val="214 - SLS - EOS P350 X"/>
      <sheetName val="311 - Nabertherm - Umluftofen"/>
      <sheetName val="311 - Stresstech - Prism-System"/>
      <sheetName val="311 - Concept Laser -  Mlab cus"/>
      <sheetName val="311 - Boge - Schraubenkompresso"/>
      <sheetName val="311 - MHG - Strahlanlage SMG 50"/>
      <sheetName val="311 - MHG - Strahlanlage SMG100"/>
      <sheetName val="311 - MBFZ - Pulver Generator"/>
      <sheetName val="311 - Praxair - Model 9910 CoAr"/>
      <sheetName val="311 - Stäubli - RX160 L CS8C"/>
      <sheetName val="311 - Valco - Kabine und Absaug"/>
      <sheetName val="311 - GOM - Aramis 12M 2016"/>
      <sheetName val="311 - GOM - ATOS 2M + SO"/>
      <sheetName val="311 - GOM - ARGUS 2M V6.3"/>
      <sheetName val="311 - GTV - Wellenspritzbank "/>
      <sheetName val="311 - GTV - Absaugerfassung WSB"/>
      <sheetName val="311 - GTV_CBG -Ab-Zuluft Cont."/>
      <sheetName val="311 - Struers- Citro Press15"/>
      <sheetName val="311 - Struers - DryBox"/>
      <sheetName val="311 - Sude - Schraubenk. FA S22"/>
      <sheetName val="311 - Linn - Ofen HK315"/>
      <sheetName val="311 - KUKA - KR2700 prime"/>
      <sheetName val="311 - Kammrath - Zugmodul"/>
      <sheetName val="311 - Stäubli - RX160 CS8C"/>
      <sheetName val="311 - Schnupp - Kombipresse2500"/>
      <sheetName val="311 - VertPress - Versuchsaufb."/>
      <sheetName val="311 - ConceptLaser - QM powder "/>
      <sheetName val="311 - Evobeam - SlaVaM"/>
      <sheetName val="311 - Evobeam - WerkMag"/>
      <sheetName val="311 - Evobeam - AdLes"/>
      <sheetName val="311 - ElektroAutoma - Netzgerät"/>
      <sheetName val="311 - Askania - Mikroskop MZM 1"/>
      <sheetName val="311 - ATM - Saphis 550"/>
      <sheetName val="311 - Buehler - Phoenix 4000"/>
      <sheetName val="311 - Spectro - Spectromaxx LMM"/>
      <sheetName val="311 - Struers - Trennmaschine "/>
      <sheetName val="311 - Zeiss - Axioskop 2 MAT"/>
      <sheetName val="311 - Zeiss - REM EVO MA15"/>
      <sheetName val="311 - Retsch - Camsizer XT"/>
      <sheetName val="311 - CNC Profi - Drahterodierm"/>
      <sheetName val="311 - Leco Corf. - Härteprüfer"/>
      <sheetName val="311 - DIAS - IR-2D-Kamera"/>
      <sheetName val="311 -DIAS - IR 640L"/>
      <sheetName val="311 - joke - ENESKAmicro"/>
      <sheetName val="Vorlage-1-Schicht"/>
      <sheetName val="Vorlage-Mehr-Schicht "/>
      <sheetName val="Vorlage-Anlagen-Kombi"/>
    </sheetNames>
    <sheetDataSet>
      <sheetData sheetId="0"/>
      <sheetData sheetId="1" refreshError="1"/>
      <sheetData sheetId="2" refreshError="1"/>
      <sheetData sheetId="3" refreshError="1"/>
      <sheetData sheetId="4">
        <row r="1">
          <cell r="J1" t="str">
            <v>Zeilenbeschriftungen</v>
          </cell>
        </row>
        <row r="2">
          <cell r="J2" t="str">
            <v>2K LSR TOP3000</v>
          </cell>
        </row>
        <row r="3">
          <cell r="J3" t="str">
            <v>2K-LSR (Steinhauser)</v>
          </cell>
        </row>
        <row r="4">
          <cell r="J4" t="str">
            <v>3D Mikroskop</v>
          </cell>
        </row>
        <row r="5">
          <cell r="J5" t="str">
            <v>Ab- und Zuluftanlage mit Container</v>
          </cell>
        </row>
        <row r="6">
          <cell r="J6" t="str">
            <v>Absaugerfassung für WSB</v>
          </cell>
        </row>
        <row r="7">
          <cell r="J7" t="str">
            <v>AdLes</v>
          </cell>
        </row>
        <row r="8">
          <cell r="J8" t="str">
            <v>ARAMIS 12M (2016)</v>
          </cell>
        </row>
        <row r="9">
          <cell r="J9" t="str">
            <v>ARGUS 2 M V6.3</v>
          </cell>
        </row>
        <row r="10">
          <cell r="J10" t="str">
            <v>ATOS 2M + SO</v>
          </cell>
        </row>
        <row r="11">
          <cell r="J11" t="str">
            <v>Axioskop 2 MAT</v>
          </cell>
        </row>
        <row r="12">
          <cell r="J12" t="str">
            <v>Battenfeld Gasgegendruckanlage</v>
          </cell>
        </row>
        <row r="13">
          <cell r="J13" t="str">
            <v>Camsizer XT</v>
          </cell>
        </row>
        <row r="14">
          <cell r="J14" t="str">
            <v>Cellject (für Battenfeld MuCell)</v>
          </cell>
        </row>
        <row r="15">
          <cell r="J15" t="str">
            <v>CXV 65/180</v>
          </cell>
        </row>
        <row r="16">
          <cell r="J16" t="str">
            <v>DBL 1500x2</v>
          </cell>
        </row>
        <row r="17">
          <cell r="J17" t="str">
            <v>dimax (Hochgeschwindigkeitskamera)</v>
          </cell>
        </row>
        <row r="18">
          <cell r="J18" t="str">
            <v>Drahterodiermaschine</v>
          </cell>
        </row>
        <row r="19">
          <cell r="J19" t="str">
            <v>Dry Box</v>
          </cell>
        </row>
        <row r="20">
          <cell r="J20" t="str">
            <v>Drymax 100-100/100</v>
          </cell>
        </row>
        <row r="21">
          <cell r="J21" t="str">
            <v>Drymax Primus E30-70-M</v>
          </cell>
        </row>
        <row r="22">
          <cell r="J22" t="str">
            <v>duo 1350H 1350 M 450 Combi M 1-Schicht</v>
          </cell>
        </row>
        <row r="23">
          <cell r="J23" t="str">
            <v>duo 1350H 1350 M 450 Combi M 1-Schicht - rüsten</v>
          </cell>
        </row>
        <row r="24">
          <cell r="J24" t="str">
            <v>duo 1350H 1350 M 450 Combi M 2-Schicht</v>
          </cell>
        </row>
        <row r="25">
          <cell r="J25" t="str">
            <v>duo 1350H 1350 M 450 Combi M 2-Schicht - rüsten</v>
          </cell>
        </row>
        <row r="26">
          <cell r="J26" t="str">
            <v>duo 1350H 1350 M 450 Combi M 3-Schicht</v>
          </cell>
        </row>
        <row r="27">
          <cell r="J27" t="str">
            <v>duo 1350H 1350 M 450 Combi M 3-Schicht - rüsten</v>
          </cell>
        </row>
        <row r="28">
          <cell r="J28" t="str">
            <v>Einbettpresse Citro Press15</v>
          </cell>
        </row>
        <row r="29">
          <cell r="J29" t="str">
            <v>emac 170/50</v>
          </cell>
        </row>
        <row r="30">
          <cell r="J30" t="str">
            <v>emac 170/50 - rüsten</v>
          </cell>
        </row>
        <row r="31">
          <cell r="J31" t="str">
            <v>Energy Foamer 5.0</v>
          </cell>
        </row>
        <row r="32">
          <cell r="J32" t="str">
            <v>Energy Foamer 5.0 - rüsten</v>
          </cell>
        </row>
        <row r="33">
          <cell r="J33" t="str">
            <v>Engel 450 Gasgegendruckanlage</v>
          </cell>
        </row>
        <row r="34">
          <cell r="J34" t="str">
            <v>EOS P350 X</v>
          </cell>
        </row>
        <row r="35">
          <cell r="J35" t="str">
            <v>FFF-Drucker</v>
          </cell>
        </row>
        <row r="36">
          <cell r="J36" t="str">
            <v>Fibriliermaschine RME 1020-2</v>
          </cell>
        </row>
        <row r="37">
          <cell r="J37" t="str">
            <v>Filamentextruder</v>
          </cell>
        </row>
        <row r="38">
          <cell r="J38" t="str">
            <v>Fildas Faserlängen Analyse</v>
          </cell>
        </row>
        <row r="39">
          <cell r="J39" t="str">
            <v>Flachbettkaschiermaschine KFK-E-1700 1-Schicht</v>
          </cell>
        </row>
        <row r="40">
          <cell r="J40" t="str">
            <v>Flachbettkaschiermaschine KFK-E-1700 2-Schicht</v>
          </cell>
        </row>
        <row r="41">
          <cell r="J41" t="str">
            <v>Flachbettkaschiermaschine KFK-E-1700 3-Schicht</v>
          </cell>
        </row>
        <row r="42">
          <cell r="J42" t="str">
            <v>Freeformer 1-Schicht</v>
          </cell>
        </row>
        <row r="43">
          <cell r="J43" t="str">
            <v>Freeformer 3-Schicht</v>
          </cell>
        </row>
        <row r="44">
          <cell r="J44" t="str">
            <v>Freefromer 2-Schicht</v>
          </cell>
        </row>
        <row r="45">
          <cell r="J45" t="str">
            <v>Härteprüfer</v>
          </cell>
        </row>
        <row r="46">
          <cell r="J46" t="str">
            <v>HD-WZ V2 2017/18</v>
          </cell>
        </row>
        <row r="47">
          <cell r="J47" t="str">
            <v>HeaCo II Dampfgenerator Modell V9.0</v>
          </cell>
        </row>
        <row r="48">
          <cell r="J48" t="str">
            <v>HFM 436 Lambda (Wärmeleitfähigkeit)</v>
          </cell>
        </row>
        <row r="49">
          <cell r="J49" t="str">
            <v>HM110/525</v>
          </cell>
        </row>
        <row r="50">
          <cell r="J50" t="str">
            <v>HM110/525 - rüsten</v>
          </cell>
        </row>
        <row r="51">
          <cell r="J51" t="str">
            <v>Hochleistungsultraschall</v>
          </cell>
        </row>
        <row r="52">
          <cell r="J52" t="str">
            <v>Hotmold 400*200</v>
          </cell>
        </row>
        <row r="53">
          <cell r="J53" t="str">
            <v>IR Vorschaeumofen SM03</v>
          </cell>
        </row>
        <row r="54">
          <cell r="J54" t="str">
            <v>IR Vorschaeumofen SM03 - rüsten</v>
          </cell>
        </row>
        <row r="55">
          <cell r="J55" t="str">
            <v>Kabine und Absaugung thermisches Spritzen</v>
          </cell>
        </row>
        <row r="56">
          <cell r="J56" t="str">
            <v>Kasetteneinsatz (variabel)</v>
          </cell>
        </row>
        <row r="57">
          <cell r="J57" t="str">
            <v>Klimaprüfschrank VC7060</v>
          </cell>
        </row>
        <row r="58">
          <cell r="J58" t="str">
            <v>Kombipresse 2500T</v>
          </cell>
        </row>
        <row r="59">
          <cell r="J59" t="str">
            <v>KR2700 prime</v>
          </cell>
        </row>
        <row r="60">
          <cell r="J60" t="str">
            <v>Labormischanlage</v>
          </cell>
        </row>
        <row r="61">
          <cell r="J61" t="str">
            <v>Laborpesse RMV 125/1 inkl. Plattenwerkzeug</v>
          </cell>
        </row>
        <row r="62">
          <cell r="J62" t="str">
            <v>Leichtportalkran (T.EG.16)</v>
          </cell>
        </row>
        <row r="63">
          <cell r="J63" t="str">
            <v>Lisa 2 Pro</v>
          </cell>
        </row>
        <row r="64">
          <cell r="J64" t="str">
            <v>MD-WZ V1 2019</v>
          </cell>
        </row>
        <row r="65">
          <cell r="J65" t="str">
            <v>Mikroskop MZM1</v>
          </cell>
        </row>
        <row r="66">
          <cell r="J66" t="str">
            <v>Mlab cusing R LaserCUSING®-Maschine</v>
          </cell>
        </row>
        <row r="67">
          <cell r="J67" t="str">
            <v>Model 9910 CoArc Spray System</v>
          </cell>
        </row>
        <row r="68">
          <cell r="J68" t="str">
            <v>Multi Jet 4200 (inkl. 1 Build Unit)</v>
          </cell>
        </row>
        <row r="69">
          <cell r="J69" t="str">
            <v>Multi Jet Prozessing Station</v>
          </cell>
        </row>
        <row r="70">
          <cell r="J70" t="str">
            <v>Multiprobenkörper (an KM IMC)</v>
          </cell>
        </row>
        <row r="71">
          <cell r="J71" t="str">
            <v>Netzgerät PSI9080-10T</v>
          </cell>
        </row>
        <row r="72">
          <cell r="J72" t="str">
            <v>Ofen HK315</v>
          </cell>
        </row>
        <row r="73">
          <cell r="J73" t="str">
            <v>PAT Anlage komplett</v>
          </cell>
        </row>
        <row r="74">
          <cell r="J74" t="str">
            <v>PAT Anlage komplett - rüsten</v>
          </cell>
        </row>
        <row r="75">
          <cell r="J75" t="str">
            <v>PAT-Anlage nur DBL</v>
          </cell>
        </row>
        <row r="76">
          <cell r="J76" t="str">
            <v>Phoenix Veraschungsofen</v>
          </cell>
        </row>
        <row r="77">
          <cell r="J77" t="str">
            <v>Platte 500 mm * 200 mm</v>
          </cell>
        </row>
        <row r="78">
          <cell r="J78" t="str">
            <v>Polier/Schleifmaschine Phoenix 4000</v>
          </cell>
        </row>
        <row r="79">
          <cell r="J79" t="str">
            <v>Pressen Stufenschale</v>
          </cell>
        </row>
        <row r="80">
          <cell r="J80" t="str">
            <v>PRISM-System zur Eigenspannung</v>
          </cell>
        </row>
        <row r="81">
          <cell r="J81" t="str">
            <v>PRT Paternosterofen</v>
          </cell>
        </row>
        <row r="82">
          <cell r="J82" t="str">
            <v>Pulver_Generator</v>
          </cell>
        </row>
        <row r="83">
          <cell r="J83" t="str">
            <v>QM powder Siebstation</v>
          </cell>
        </row>
        <row r="84">
          <cell r="J84" t="str">
            <v>REM EVO MA15</v>
          </cell>
        </row>
        <row r="85">
          <cell r="J85" t="str">
            <v>RX160 CS8C (2016)</v>
          </cell>
        </row>
        <row r="86">
          <cell r="J86" t="str">
            <v>RX160 L CS8C 6-Achs-Roboter</v>
          </cell>
        </row>
        <row r="87">
          <cell r="J87" t="str">
            <v>Salzsprühtestkammer 450</v>
          </cell>
        </row>
        <row r="88">
          <cell r="J88" t="str">
            <v>Sandstrahlanlage</v>
          </cell>
        </row>
        <row r="89">
          <cell r="J89" t="str">
            <v>Schleif- und Poliergerät Saphir 550</v>
          </cell>
        </row>
        <row r="90">
          <cell r="J90" t="str">
            <v>Schraubenkompressor C20 LDR</v>
          </cell>
        </row>
        <row r="91">
          <cell r="J91" t="str">
            <v>Schraubenkompressor FAS22</v>
          </cell>
        </row>
        <row r="92">
          <cell r="J92" t="str">
            <v>SGC (IMC)</v>
          </cell>
        </row>
        <row r="93">
          <cell r="J93" t="str">
            <v>SGC (IMC) - rüsten</v>
          </cell>
        </row>
        <row r="94">
          <cell r="J94" t="str">
            <v>SlaVaM</v>
          </cell>
        </row>
        <row r="95">
          <cell r="J95" t="str">
            <v>SPEKTROMAXx LMM 04</v>
          </cell>
        </row>
        <row r="96">
          <cell r="J96" t="str">
            <v>STA 449 Jupiter</v>
          </cell>
        </row>
        <row r="97">
          <cell r="J97" t="str">
            <v>Strahlanlage Typ SMG 100 S KP</v>
          </cell>
        </row>
        <row r="98">
          <cell r="J98" t="str">
            <v>Strahlanlage Typ SMG 50 Kompakt</v>
          </cell>
        </row>
        <row r="99">
          <cell r="J99" t="str">
            <v>Tapelegeanlage 1-Schicht</v>
          </cell>
        </row>
        <row r="100">
          <cell r="J100" t="str">
            <v>Tapelegeanlage 2-Schicht</v>
          </cell>
        </row>
        <row r="101">
          <cell r="J101" t="str">
            <v>Tapelegeanlage 3-Schicht</v>
          </cell>
        </row>
        <row r="102">
          <cell r="J102" t="str">
            <v>TransTec 72/52 PP</v>
          </cell>
        </row>
        <row r="103">
          <cell r="J103" t="str">
            <v>TransTec 72/52 PP - rüsten</v>
          </cell>
        </row>
        <row r="104">
          <cell r="J104" t="str">
            <v>Trennmaschine Discotom-6</v>
          </cell>
        </row>
        <row r="105">
          <cell r="J105" t="str">
            <v>Trockenschrank ED240 (max.300°C)</v>
          </cell>
        </row>
        <row r="106">
          <cell r="J106" t="str">
            <v>TVZ 162/100 PP</v>
          </cell>
        </row>
        <row r="107">
          <cell r="J107" t="str">
            <v>TVZ 162/100 PP - rüsten</v>
          </cell>
        </row>
        <row r="108">
          <cell r="J108" t="str">
            <v>TVZ 162/100 PP mit HD-Dampf</v>
          </cell>
        </row>
        <row r="109">
          <cell r="J109" t="str">
            <v>TVZ 162/100 PP mit HD-Dampf - rüsten</v>
          </cell>
        </row>
        <row r="110">
          <cell r="J110" t="str">
            <v>Umluftofen 850 °C</v>
          </cell>
        </row>
        <row r="111">
          <cell r="J111" t="str">
            <v>V-DUO ESP 4400H/4400H/2500 V 1-Schicht</v>
          </cell>
        </row>
        <row r="112">
          <cell r="J112" t="str">
            <v>V-DUO ESP 4400H/4400H/2500 V 1-Schicht - rüsten</v>
          </cell>
        </row>
        <row r="113">
          <cell r="J113" t="str">
            <v>V-DUO ESP 4400H/4400H/2500 V 2-Schicht</v>
          </cell>
        </row>
        <row r="114">
          <cell r="J114" t="str">
            <v>V-DUO ESP 4400H/4400H/2500 V 2-Schicht - rüsten</v>
          </cell>
        </row>
        <row r="115">
          <cell r="J115" t="str">
            <v>V-DUO ESP 4400H/4400H/2500 V 3-Schicht</v>
          </cell>
        </row>
        <row r="116">
          <cell r="J116" t="str">
            <v>V-DUO ESP 4400H/4400H/2500 V 3-Schicht - rüsten</v>
          </cell>
        </row>
        <row r="117">
          <cell r="J117" t="str">
            <v>Versuchsaufbau</v>
          </cell>
        </row>
        <row r="118">
          <cell r="J118" t="str">
            <v>VTU 125 / 200</v>
          </cell>
        </row>
        <row r="119">
          <cell r="J119" t="str">
            <v>Wasserstrahlschneidanlage M2131B</v>
          </cell>
        </row>
        <row r="120">
          <cell r="J120" t="str">
            <v>Wechseltemperiergerät STWS</v>
          </cell>
        </row>
        <row r="121">
          <cell r="J121" t="str">
            <v>Wechseltemperiergerät STWS 200</v>
          </cell>
        </row>
        <row r="122">
          <cell r="J122" t="str">
            <v>Wellenspritzbank-DT 100</v>
          </cell>
        </row>
        <row r="123">
          <cell r="J123" t="str">
            <v>WerkMag</v>
          </cell>
        </row>
        <row r="124">
          <cell r="J124" t="str">
            <v>X 500 FFF-Drucker</v>
          </cell>
        </row>
        <row r="125">
          <cell r="J125" t="str">
            <v>X-Line 3</v>
          </cell>
        </row>
        <row r="126">
          <cell r="J126" t="str">
            <v>X-Line 3 - rüsten</v>
          </cell>
        </row>
        <row r="127">
          <cell r="J127" t="str">
            <v>Zugmodul bis 5 kN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H319"/>
  <sheetViews>
    <sheetView showGridLines="0" tabSelected="1" zoomScale="110" zoomScaleNormal="110" zoomScaleSheetLayoutView="118" workbookViewId="0">
      <selection activeCell="AK18" sqref="AK18:AK19"/>
    </sheetView>
  </sheetViews>
  <sheetFormatPr baseColWidth="10" defaultColWidth="11.42578125" defaultRowHeight="12.75" x14ac:dyDescent="0.2"/>
  <cols>
    <col min="1" max="1" width="3.42578125" style="17" customWidth="1"/>
    <col min="2" max="2" width="2.42578125" style="17" customWidth="1"/>
    <col min="3" max="3" width="0.85546875" style="17" customWidth="1"/>
    <col min="4" max="4" width="4.42578125" style="17" customWidth="1"/>
    <col min="5" max="5" width="5.42578125" style="17" customWidth="1"/>
    <col min="6" max="6" width="4.140625" style="17" customWidth="1"/>
    <col min="7" max="7" width="0.85546875" style="17" customWidth="1"/>
    <col min="8" max="8" width="2.85546875" style="17" customWidth="1"/>
    <col min="9" max="9" width="0.85546875" style="17" customWidth="1"/>
    <col min="10" max="12" width="4.42578125" style="17" customWidth="1"/>
    <col min="13" max="13" width="1.42578125" style="17" customWidth="1"/>
    <col min="14" max="14" width="2.42578125" style="17" customWidth="1"/>
    <col min="15" max="15" width="0.85546875" style="17" customWidth="1"/>
    <col min="16" max="16" width="4.42578125" style="17" customWidth="1"/>
    <col min="17" max="17" width="1.85546875" style="17" customWidth="1"/>
    <col min="18" max="18" width="2.42578125" style="17" customWidth="1"/>
    <col min="19" max="19" width="0.85546875" style="17" customWidth="1"/>
    <col min="20" max="20" width="2.42578125" style="17" customWidth="1"/>
    <col min="21" max="21" width="0.85546875" style="17" customWidth="1"/>
    <col min="22" max="23" width="4.42578125" style="17" customWidth="1"/>
    <col min="24" max="24" width="6.140625" style="17" customWidth="1"/>
    <col min="25" max="25" width="0.85546875" style="17" customWidth="1"/>
    <col min="26" max="26" width="2.42578125" style="17" customWidth="1"/>
    <col min="27" max="27" width="0.85546875" style="17" customWidth="1"/>
    <col min="28" max="29" width="2.5703125" style="17" customWidth="1"/>
    <col min="30" max="30" width="3.42578125" style="17" customWidth="1"/>
    <col min="31" max="33" width="2.5703125" style="17" customWidth="1"/>
    <col min="34" max="34" width="4.5703125" style="17" customWidth="1"/>
    <col min="35" max="35" width="0.85546875" style="18" customWidth="1"/>
    <col min="36" max="60" width="11.42578125" style="18"/>
    <col min="61" max="16384" width="11.42578125" style="17"/>
  </cols>
  <sheetData>
    <row r="1" spans="1:35" ht="17.25" customHeight="1" x14ac:dyDescent="0.25">
      <c r="A1" s="81"/>
      <c r="B1" s="202" t="s">
        <v>129</v>
      </c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  <c r="X1" s="202"/>
      <c r="Y1" s="202"/>
      <c r="Z1" s="202"/>
      <c r="AA1" s="202"/>
      <c r="AB1" s="202"/>
      <c r="AC1" s="202"/>
      <c r="AD1" s="202"/>
      <c r="AE1" s="202"/>
      <c r="AF1" s="202"/>
      <c r="AG1" s="202"/>
      <c r="AH1" s="81"/>
    </row>
    <row r="2" spans="1:35" ht="27" customHeight="1" x14ac:dyDescent="0.2">
      <c r="A2" s="81"/>
      <c r="B2" s="227" t="s">
        <v>132</v>
      </c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28"/>
      <c r="AE2" s="228"/>
      <c r="AF2" s="228"/>
      <c r="AG2" s="228"/>
      <c r="AH2" s="81"/>
    </row>
    <row r="3" spans="1:35" ht="14.25" customHeight="1" x14ac:dyDescent="0.25">
      <c r="A3" s="81"/>
      <c r="B3" s="102" t="s">
        <v>121</v>
      </c>
      <c r="C3" s="102"/>
      <c r="D3" s="102"/>
      <c r="E3" s="102"/>
      <c r="F3" s="102"/>
      <c r="G3" s="102"/>
      <c r="H3" s="102"/>
      <c r="I3" s="102"/>
      <c r="J3" s="203"/>
      <c r="K3" s="203"/>
      <c r="L3" s="203"/>
      <c r="M3" s="203"/>
      <c r="N3" s="203"/>
      <c r="O3" s="203"/>
      <c r="P3" s="203"/>
      <c r="Q3" s="203"/>
      <c r="R3" s="203"/>
      <c r="S3" s="203"/>
      <c r="T3" s="203"/>
      <c r="U3" s="203"/>
      <c r="V3" s="203"/>
      <c r="W3" s="203"/>
      <c r="X3" s="203"/>
      <c r="Y3" s="203"/>
      <c r="Z3" s="203"/>
      <c r="AA3" s="203"/>
      <c r="AB3" s="203"/>
      <c r="AC3" s="203"/>
      <c r="AD3" s="203"/>
      <c r="AE3" s="203"/>
      <c r="AF3" s="203"/>
      <c r="AG3" s="203"/>
      <c r="AH3" s="203"/>
    </row>
    <row r="4" spans="1:35" ht="11.25" customHeight="1" x14ac:dyDescent="0.2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</row>
    <row r="5" spans="1:35" ht="12.75" customHeight="1" x14ac:dyDescent="0.2">
      <c r="A5" s="81"/>
      <c r="B5" s="76"/>
      <c r="C5" s="77"/>
      <c r="D5" s="77"/>
      <c r="E5" s="77"/>
      <c r="F5" s="77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82"/>
    </row>
    <row r="6" spans="1:35" ht="15" customHeight="1" x14ac:dyDescent="0.2">
      <c r="A6" s="81"/>
      <c r="B6" s="175" t="s">
        <v>4</v>
      </c>
      <c r="C6" s="176"/>
      <c r="D6" s="176"/>
      <c r="E6" s="176"/>
      <c r="F6" s="177" t="s">
        <v>30</v>
      </c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84"/>
    </row>
    <row r="7" spans="1:35" ht="4.3499999999999996" customHeight="1" x14ac:dyDescent="0.2">
      <c r="A7" s="81"/>
      <c r="B7" s="79"/>
      <c r="C7" s="98"/>
      <c r="D7" s="98"/>
      <c r="E7" s="98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4"/>
    </row>
    <row r="8" spans="1:35" ht="14.45" customHeight="1" x14ac:dyDescent="0.2">
      <c r="A8" s="81"/>
      <c r="B8" s="116" t="s">
        <v>131</v>
      </c>
      <c r="C8" s="117"/>
      <c r="D8" s="117"/>
      <c r="E8" s="117"/>
      <c r="F8" s="117"/>
      <c r="G8" s="117"/>
      <c r="H8" s="117"/>
      <c r="I8" s="117"/>
      <c r="J8" s="113" t="s">
        <v>130</v>
      </c>
      <c r="K8" s="114"/>
      <c r="L8" s="103"/>
      <c r="M8" s="103"/>
      <c r="N8" s="115"/>
      <c r="O8" s="115"/>
      <c r="P8" s="115"/>
      <c r="Q8" s="161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1"/>
      <c r="AC8" s="161"/>
      <c r="AD8" s="161"/>
      <c r="AE8" s="161"/>
      <c r="AF8" s="161"/>
      <c r="AG8" s="161"/>
      <c r="AH8" s="84"/>
    </row>
    <row r="9" spans="1:35" ht="5.0999999999999996" customHeight="1" x14ac:dyDescent="0.2">
      <c r="A9" s="81"/>
      <c r="B9" s="87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9"/>
    </row>
    <row r="10" spans="1:35" ht="10.35" customHeight="1" x14ac:dyDescent="0.2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19"/>
    </row>
    <row r="11" spans="1:35" ht="5.0999999999999996" customHeight="1" x14ac:dyDescent="0.2">
      <c r="A11" s="81"/>
      <c r="B11" s="76"/>
      <c r="C11" s="77"/>
      <c r="D11" s="77"/>
      <c r="E11" s="77"/>
      <c r="F11" s="77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82"/>
      <c r="AI11" s="19"/>
    </row>
    <row r="12" spans="1:35" ht="15" customHeight="1" x14ac:dyDescent="0.2">
      <c r="A12" s="81"/>
      <c r="B12" s="83" t="s">
        <v>27</v>
      </c>
      <c r="C12" s="141" t="s">
        <v>28</v>
      </c>
      <c r="D12" s="141"/>
      <c r="E12" s="141"/>
      <c r="F12" s="185"/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185"/>
      <c r="AA12" s="185"/>
      <c r="AB12" s="185"/>
      <c r="AC12" s="185"/>
      <c r="AD12" s="185"/>
      <c r="AE12" s="185"/>
      <c r="AF12" s="185"/>
      <c r="AG12" s="185"/>
      <c r="AH12" s="84"/>
      <c r="AI12" s="19"/>
    </row>
    <row r="13" spans="1:35" ht="5.0999999999999996" customHeight="1" x14ac:dyDescent="0.2">
      <c r="A13" s="81"/>
      <c r="B13" s="85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4"/>
      <c r="AI13" s="19"/>
    </row>
    <row r="14" spans="1:35" ht="14.45" customHeight="1" x14ac:dyDescent="0.2">
      <c r="A14" s="81"/>
      <c r="B14" s="183"/>
      <c r="C14" s="184"/>
      <c r="D14" s="184"/>
      <c r="E14" s="184"/>
      <c r="F14" s="185"/>
      <c r="G14" s="185"/>
      <c r="H14" s="185"/>
      <c r="I14" s="185"/>
      <c r="J14" s="185"/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5"/>
      <c r="X14" s="185"/>
      <c r="Y14" s="185"/>
      <c r="Z14" s="185"/>
      <c r="AA14" s="185"/>
      <c r="AB14" s="185"/>
      <c r="AC14" s="185"/>
      <c r="AD14" s="185"/>
      <c r="AE14" s="185"/>
      <c r="AF14" s="185"/>
      <c r="AG14" s="185"/>
      <c r="AH14" s="84"/>
      <c r="AI14" s="19"/>
    </row>
    <row r="15" spans="1:35" ht="5.0999999999999996" customHeight="1" x14ac:dyDescent="0.2">
      <c r="A15" s="81"/>
      <c r="B15" s="99"/>
      <c r="C15" s="100"/>
      <c r="D15" s="100"/>
      <c r="E15" s="100"/>
      <c r="F15" s="100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19"/>
    </row>
    <row r="16" spans="1:35" ht="15" customHeight="1" x14ac:dyDescent="0.2">
      <c r="A16" s="81"/>
      <c r="B16" s="83"/>
      <c r="C16" s="141" t="s">
        <v>26</v>
      </c>
      <c r="D16" s="141"/>
      <c r="E16" s="141"/>
      <c r="F16" s="141"/>
      <c r="G16" s="141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84"/>
      <c r="AI16" s="19"/>
    </row>
    <row r="17" spans="1:35" ht="5.0999999999999996" customHeight="1" x14ac:dyDescent="0.2">
      <c r="A17" s="81"/>
      <c r="B17" s="87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9"/>
      <c r="AI17" s="19"/>
    </row>
    <row r="18" spans="1:35" ht="9" customHeight="1" x14ac:dyDescent="0.2">
      <c r="A18" s="81"/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9"/>
      <c r="AF18" s="119"/>
      <c r="AG18" s="119"/>
      <c r="AH18" s="119"/>
    </row>
    <row r="19" spans="1:35" x14ac:dyDescent="0.2">
      <c r="A19" s="81"/>
      <c r="B19" s="190" t="s">
        <v>7</v>
      </c>
      <c r="C19" s="191"/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91"/>
      <c r="U19" s="191"/>
      <c r="V19" s="191"/>
      <c r="W19" s="191"/>
      <c r="X19" s="191"/>
      <c r="Y19" s="191"/>
      <c r="Z19" s="191"/>
      <c r="AA19" s="191"/>
      <c r="AB19" s="191"/>
      <c r="AC19" s="191"/>
      <c r="AD19" s="191"/>
      <c r="AE19" s="191"/>
      <c r="AF19" s="191"/>
      <c r="AG19" s="191"/>
      <c r="AH19" s="192"/>
    </row>
    <row r="20" spans="1:35" ht="21.75" customHeight="1" x14ac:dyDescent="0.2">
      <c r="A20" s="81"/>
      <c r="B20" s="181" t="s">
        <v>34</v>
      </c>
      <c r="C20" s="182"/>
      <c r="D20" s="182"/>
      <c r="E20" s="182"/>
      <c r="F20" s="182"/>
      <c r="G20" s="149" t="s">
        <v>5</v>
      </c>
      <c r="H20" s="150"/>
      <c r="I20" s="149" t="s">
        <v>3</v>
      </c>
      <c r="J20" s="189"/>
      <c r="K20" s="189"/>
      <c r="L20" s="189"/>
      <c r="M20" s="189"/>
      <c r="N20" s="189"/>
      <c r="O20" s="189"/>
      <c r="P20" s="189"/>
      <c r="Q20" s="150"/>
      <c r="R20" s="149" t="s">
        <v>35</v>
      </c>
      <c r="S20" s="189"/>
      <c r="T20" s="189"/>
      <c r="U20" s="189"/>
      <c r="V20" s="189"/>
      <c r="W20" s="150"/>
      <c r="X20" s="151" t="s">
        <v>116</v>
      </c>
      <c r="Y20" s="148"/>
      <c r="Z20" s="148"/>
      <c r="AA20" s="148" t="s">
        <v>24</v>
      </c>
      <c r="AB20" s="148"/>
      <c r="AC20" s="148"/>
      <c r="AD20" s="148"/>
      <c r="AE20" s="206" t="s">
        <v>120</v>
      </c>
      <c r="AF20" s="207"/>
      <c r="AG20" s="207"/>
      <c r="AH20" s="207"/>
    </row>
    <row r="21" spans="1:35" ht="23.25" customHeight="1" x14ac:dyDescent="0.2">
      <c r="A21" s="81"/>
      <c r="B21" s="143"/>
      <c r="C21" s="144"/>
      <c r="D21" s="144"/>
      <c r="E21" s="144"/>
      <c r="F21" s="145"/>
      <c r="G21" s="146"/>
      <c r="H21" s="147"/>
      <c r="I21" s="134"/>
      <c r="J21" s="135"/>
      <c r="K21" s="135"/>
      <c r="L21" s="135"/>
      <c r="M21" s="135"/>
      <c r="N21" s="135"/>
      <c r="O21" s="135"/>
      <c r="P21" s="135"/>
      <c r="Q21" s="136"/>
      <c r="R21" s="134"/>
      <c r="S21" s="135"/>
      <c r="T21" s="135"/>
      <c r="U21" s="135"/>
      <c r="V21" s="135"/>
      <c r="W21" s="136"/>
      <c r="X21" s="127"/>
      <c r="Y21" s="127"/>
      <c r="Z21" s="127"/>
      <c r="AA21" s="126" t="str">
        <f>IF(G21="","",VLOOKUP(G21,Tabelle3!$A$1:$B$32,2,))</f>
        <v/>
      </c>
      <c r="AB21" s="126"/>
      <c r="AC21" s="126"/>
      <c r="AD21" s="126"/>
      <c r="AE21" s="125" t="str">
        <f>IF(AND(X21="",AA21=""),"",SUM(X21*AA21))</f>
        <v/>
      </c>
      <c r="AF21" s="125"/>
      <c r="AG21" s="125"/>
      <c r="AH21" s="125"/>
    </row>
    <row r="22" spans="1:35" ht="15.75" customHeight="1" x14ac:dyDescent="0.2">
      <c r="A22" s="81"/>
      <c r="B22" s="143"/>
      <c r="C22" s="144"/>
      <c r="D22" s="144"/>
      <c r="E22" s="144"/>
      <c r="F22" s="145"/>
      <c r="G22" s="146"/>
      <c r="H22" s="147"/>
      <c r="I22" s="134"/>
      <c r="J22" s="135"/>
      <c r="K22" s="135"/>
      <c r="L22" s="135"/>
      <c r="M22" s="135"/>
      <c r="N22" s="135"/>
      <c r="O22" s="135"/>
      <c r="P22" s="135"/>
      <c r="Q22" s="136"/>
      <c r="R22" s="134"/>
      <c r="S22" s="135"/>
      <c r="T22" s="135"/>
      <c r="U22" s="135"/>
      <c r="V22" s="135"/>
      <c r="W22" s="136"/>
      <c r="X22" s="127"/>
      <c r="Y22" s="127"/>
      <c r="Z22" s="127"/>
      <c r="AA22" s="126" t="str">
        <f>IF(G22="","",VLOOKUP(G22,Tabelle3!$A$1:$B$32,2,))</f>
        <v/>
      </c>
      <c r="AB22" s="126"/>
      <c r="AC22" s="126"/>
      <c r="AD22" s="126"/>
      <c r="AE22" s="125" t="str">
        <f t="shared" ref="AE22:AE31" si="0">IF(AND(X22="",AA22=""),"",SUM(X22*AA22))</f>
        <v/>
      </c>
      <c r="AF22" s="125"/>
      <c r="AG22" s="125"/>
      <c r="AH22" s="125"/>
    </row>
    <row r="23" spans="1:35" ht="15.75" customHeight="1" x14ac:dyDescent="0.2">
      <c r="A23" s="81"/>
      <c r="B23" s="143"/>
      <c r="C23" s="144"/>
      <c r="D23" s="144"/>
      <c r="E23" s="144"/>
      <c r="F23" s="145"/>
      <c r="G23" s="146"/>
      <c r="H23" s="147"/>
      <c r="I23" s="134"/>
      <c r="J23" s="135"/>
      <c r="K23" s="135"/>
      <c r="L23" s="135"/>
      <c r="M23" s="135"/>
      <c r="N23" s="135"/>
      <c r="O23" s="135"/>
      <c r="P23" s="135"/>
      <c r="Q23" s="136"/>
      <c r="R23" s="134"/>
      <c r="S23" s="135"/>
      <c r="T23" s="135"/>
      <c r="U23" s="135"/>
      <c r="V23" s="135"/>
      <c r="W23" s="136"/>
      <c r="X23" s="127"/>
      <c r="Y23" s="127"/>
      <c r="Z23" s="127"/>
      <c r="AA23" s="126" t="str">
        <f>IF(G23="","",VLOOKUP(G23,Tabelle3!$A$1:$B$32,2,))</f>
        <v/>
      </c>
      <c r="AB23" s="126"/>
      <c r="AC23" s="126"/>
      <c r="AD23" s="126"/>
      <c r="AE23" s="125" t="str">
        <f t="shared" si="0"/>
        <v/>
      </c>
      <c r="AF23" s="125"/>
      <c r="AG23" s="125"/>
      <c r="AH23" s="125"/>
    </row>
    <row r="24" spans="1:35" ht="15.75" customHeight="1" x14ac:dyDescent="0.2">
      <c r="A24" s="81"/>
      <c r="B24" s="143"/>
      <c r="C24" s="144"/>
      <c r="D24" s="144"/>
      <c r="E24" s="144"/>
      <c r="F24" s="145"/>
      <c r="G24" s="146"/>
      <c r="H24" s="147"/>
      <c r="I24" s="134"/>
      <c r="J24" s="135"/>
      <c r="K24" s="135"/>
      <c r="L24" s="135"/>
      <c r="M24" s="135"/>
      <c r="N24" s="135"/>
      <c r="O24" s="135"/>
      <c r="P24" s="135"/>
      <c r="Q24" s="136"/>
      <c r="R24" s="134"/>
      <c r="S24" s="135"/>
      <c r="T24" s="135"/>
      <c r="U24" s="135"/>
      <c r="V24" s="135"/>
      <c r="W24" s="136"/>
      <c r="X24" s="127"/>
      <c r="Y24" s="127"/>
      <c r="Z24" s="127"/>
      <c r="AA24" s="126" t="str">
        <f>IF(G24="","",VLOOKUP(G24,Tabelle3!$A$1:$B$32,2,))</f>
        <v/>
      </c>
      <c r="AB24" s="126"/>
      <c r="AC24" s="126"/>
      <c r="AD24" s="126"/>
      <c r="AE24" s="125" t="str">
        <f t="shared" si="0"/>
        <v/>
      </c>
      <c r="AF24" s="125"/>
      <c r="AG24" s="125"/>
      <c r="AH24" s="125"/>
    </row>
    <row r="25" spans="1:35" ht="15.75" customHeight="1" x14ac:dyDescent="0.2">
      <c r="A25" s="81"/>
      <c r="B25" s="143"/>
      <c r="C25" s="144"/>
      <c r="D25" s="144"/>
      <c r="E25" s="144"/>
      <c r="F25" s="145"/>
      <c r="G25" s="146"/>
      <c r="H25" s="147"/>
      <c r="I25" s="134"/>
      <c r="J25" s="135"/>
      <c r="K25" s="135"/>
      <c r="L25" s="135"/>
      <c r="M25" s="135"/>
      <c r="N25" s="135"/>
      <c r="O25" s="135"/>
      <c r="P25" s="135"/>
      <c r="Q25" s="136"/>
      <c r="R25" s="134"/>
      <c r="S25" s="135"/>
      <c r="T25" s="135"/>
      <c r="U25" s="135"/>
      <c r="V25" s="135"/>
      <c r="W25" s="136"/>
      <c r="X25" s="127"/>
      <c r="Y25" s="127"/>
      <c r="Z25" s="127"/>
      <c r="AA25" s="126" t="str">
        <f>IF(G25="","",VLOOKUP(G25,Tabelle3!$A$1:$B$32,2,))</f>
        <v/>
      </c>
      <c r="AB25" s="126"/>
      <c r="AC25" s="126"/>
      <c r="AD25" s="126"/>
      <c r="AE25" s="125" t="str">
        <f t="shared" si="0"/>
        <v/>
      </c>
      <c r="AF25" s="125"/>
      <c r="AG25" s="125"/>
      <c r="AH25" s="125"/>
    </row>
    <row r="26" spans="1:35" ht="15.75" customHeight="1" x14ac:dyDescent="0.2">
      <c r="A26" s="81"/>
      <c r="B26" s="143"/>
      <c r="C26" s="144"/>
      <c r="D26" s="144"/>
      <c r="E26" s="144"/>
      <c r="F26" s="145"/>
      <c r="G26" s="146"/>
      <c r="H26" s="147"/>
      <c r="I26" s="134"/>
      <c r="J26" s="135"/>
      <c r="K26" s="135"/>
      <c r="L26" s="135"/>
      <c r="M26" s="135"/>
      <c r="N26" s="135"/>
      <c r="O26" s="135"/>
      <c r="P26" s="135"/>
      <c r="Q26" s="136"/>
      <c r="R26" s="134"/>
      <c r="S26" s="135"/>
      <c r="T26" s="135"/>
      <c r="U26" s="135"/>
      <c r="V26" s="135"/>
      <c r="W26" s="136"/>
      <c r="X26" s="127"/>
      <c r="Y26" s="127"/>
      <c r="Z26" s="127"/>
      <c r="AA26" s="126" t="str">
        <f>IF(G26="","",VLOOKUP(G26,Tabelle3!$A$1:$B$32,2,))</f>
        <v/>
      </c>
      <c r="AB26" s="126"/>
      <c r="AC26" s="126"/>
      <c r="AD26" s="126"/>
      <c r="AE26" s="125" t="str">
        <f t="shared" si="0"/>
        <v/>
      </c>
      <c r="AF26" s="125"/>
      <c r="AG26" s="125"/>
      <c r="AH26" s="125"/>
    </row>
    <row r="27" spans="1:35" ht="15.75" customHeight="1" x14ac:dyDescent="0.2">
      <c r="A27" s="81"/>
      <c r="B27" s="143"/>
      <c r="C27" s="144"/>
      <c r="D27" s="144"/>
      <c r="E27" s="144"/>
      <c r="F27" s="145"/>
      <c r="G27" s="146"/>
      <c r="H27" s="147"/>
      <c r="I27" s="134"/>
      <c r="J27" s="135"/>
      <c r="K27" s="135"/>
      <c r="L27" s="135"/>
      <c r="M27" s="135"/>
      <c r="N27" s="135"/>
      <c r="O27" s="135"/>
      <c r="P27" s="135"/>
      <c r="Q27" s="136"/>
      <c r="R27" s="134"/>
      <c r="S27" s="135"/>
      <c r="T27" s="135"/>
      <c r="U27" s="135"/>
      <c r="V27" s="135"/>
      <c r="W27" s="136"/>
      <c r="X27" s="127"/>
      <c r="Y27" s="127"/>
      <c r="Z27" s="127"/>
      <c r="AA27" s="126" t="str">
        <f>IF(G27="","",VLOOKUP(G27,Tabelle3!$A$1:$B$32,2,))</f>
        <v/>
      </c>
      <c r="AB27" s="126"/>
      <c r="AC27" s="126"/>
      <c r="AD27" s="126"/>
      <c r="AE27" s="125" t="str">
        <f t="shared" si="0"/>
        <v/>
      </c>
      <c r="AF27" s="125"/>
      <c r="AG27" s="125"/>
      <c r="AH27" s="125"/>
    </row>
    <row r="28" spans="1:35" ht="15.75" customHeight="1" x14ac:dyDescent="0.2">
      <c r="A28" s="81"/>
      <c r="B28" s="143"/>
      <c r="C28" s="144"/>
      <c r="D28" s="144"/>
      <c r="E28" s="144"/>
      <c r="F28" s="145"/>
      <c r="G28" s="146"/>
      <c r="H28" s="147"/>
      <c r="I28" s="134"/>
      <c r="J28" s="135"/>
      <c r="K28" s="135"/>
      <c r="L28" s="135"/>
      <c r="M28" s="135"/>
      <c r="N28" s="135"/>
      <c r="O28" s="135"/>
      <c r="P28" s="135"/>
      <c r="Q28" s="136"/>
      <c r="R28" s="134"/>
      <c r="S28" s="135"/>
      <c r="T28" s="135"/>
      <c r="U28" s="135"/>
      <c r="V28" s="135"/>
      <c r="W28" s="136"/>
      <c r="X28" s="127"/>
      <c r="Y28" s="127"/>
      <c r="Z28" s="127"/>
      <c r="AA28" s="126" t="str">
        <f>IF(G28="","",VLOOKUP(G28,Tabelle3!$A$1:$B$32,2,))</f>
        <v/>
      </c>
      <c r="AB28" s="126"/>
      <c r="AC28" s="126"/>
      <c r="AD28" s="126"/>
      <c r="AE28" s="125" t="str">
        <f t="shared" si="0"/>
        <v/>
      </c>
      <c r="AF28" s="125"/>
      <c r="AG28" s="125"/>
      <c r="AH28" s="125"/>
    </row>
    <row r="29" spans="1:35" ht="15.75" customHeight="1" x14ac:dyDescent="0.2">
      <c r="A29" s="81"/>
      <c r="B29" s="143"/>
      <c r="C29" s="144"/>
      <c r="D29" s="144"/>
      <c r="E29" s="144"/>
      <c r="F29" s="145"/>
      <c r="G29" s="146"/>
      <c r="H29" s="147"/>
      <c r="I29" s="134"/>
      <c r="J29" s="135"/>
      <c r="K29" s="135"/>
      <c r="L29" s="135"/>
      <c r="M29" s="135"/>
      <c r="N29" s="135"/>
      <c r="O29" s="135"/>
      <c r="P29" s="135"/>
      <c r="Q29" s="136"/>
      <c r="R29" s="134"/>
      <c r="S29" s="135"/>
      <c r="T29" s="135"/>
      <c r="U29" s="135"/>
      <c r="V29" s="135"/>
      <c r="W29" s="136"/>
      <c r="X29" s="127"/>
      <c r="Y29" s="127"/>
      <c r="Z29" s="127"/>
      <c r="AA29" s="126" t="str">
        <f>IF(G29="","",VLOOKUP(G29,Tabelle3!$A$1:$B$32,2,))</f>
        <v/>
      </c>
      <c r="AB29" s="126"/>
      <c r="AC29" s="126"/>
      <c r="AD29" s="126"/>
      <c r="AE29" s="125" t="str">
        <f t="shared" si="0"/>
        <v/>
      </c>
      <c r="AF29" s="125"/>
      <c r="AG29" s="125"/>
      <c r="AH29" s="125"/>
    </row>
    <row r="30" spans="1:35" ht="15.75" customHeight="1" x14ac:dyDescent="0.2">
      <c r="A30" s="81"/>
      <c r="B30" s="143"/>
      <c r="C30" s="144"/>
      <c r="D30" s="144"/>
      <c r="E30" s="144"/>
      <c r="F30" s="145"/>
      <c r="G30" s="146"/>
      <c r="H30" s="147"/>
      <c r="I30" s="134"/>
      <c r="J30" s="135"/>
      <c r="K30" s="135"/>
      <c r="L30" s="135"/>
      <c r="M30" s="135"/>
      <c r="N30" s="135"/>
      <c r="O30" s="135"/>
      <c r="P30" s="135"/>
      <c r="Q30" s="136"/>
      <c r="R30" s="134"/>
      <c r="S30" s="135"/>
      <c r="T30" s="135"/>
      <c r="U30" s="135"/>
      <c r="V30" s="135"/>
      <c r="W30" s="136"/>
      <c r="X30" s="127"/>
      <c r="Y30" s="127"/>
      <c r="Z30" s="127"/>
      <c r="AA30" s="126" t="str">
        <f>IF(G30="","",VLOOKUP(G30,Tabelle3!$A$1:$B$32,2,))</f>
        <v/>
      </c>
      <c r="AB30" s="126"/>
      <c r="AC30" s="126"/>
      <c r="AD30" s="126"/>
      <c r="AE30" s="125" t="str">
        <f t="shared" si="0"/>
        <v/>
      </c>
      <c r="AF30" s="125"/>
      <c r="AG30" s="125"/>
      <c r="AH30" s="125"/>
    </row>
    <row r="31" spans="1:35" ht="15.75" customHeight="1" x14ac:dyDescent="0.2">
      <c r="A31" s="81"/>
      <c r="B31" s="143"/>
      <c r="C31" s="144"/>
      <c r="D31" s="144"/>
      <c r="E31" s="144"/>
      <c r="F31" s="145"/>
      <c r="G31" s="146"/>
      <c r="H31" s="147"/>
      <c r="I31" s="134"/>
      <c r="J31" s="135"/>
      <c r="K31" s="135"/>
      <c r="L31" s="135"/>
      <c r="M31" s="135"/>
      <c r="N31" s="135"/>
      <c r="O31" s="135"/>
      <c r="P31" s="135"/>
      <c r="Q31" s="136"/>
      <c r="R31" s="134"/>
      <c r="S31" s="135"/>
      <c r="T31" s="135"/>
      <c r="U31" s="135"/>
      <c r="V31" s="135"/>
      <c r="W31" s="136"/>
      <c r="X31" s="127"/>
      <c r="Y31" s="127"/>
      <c r="Z31" s="127"/>
      <c r="AA31" s="126" t="str">
        <f>IF(G31="","",VLOOKUP(G31,Tabelle3!$A$1:$B$32,2,))</f>
        <v/>
      </c>
      <c r="AB31" s="126"/>
      <c r="AC31" s="126"/>
      <c r="AD31" s="126"/>
      <c r="AE31" s="125" t="str">
        <f t="shared" si="0"/>
        <v/>
      </c>
      <c r="AF31" s="125"/>
      <c r="AG31" s="125"/>
      <c r="AH31" s="125"/>
    </row>
    <row r="32" spans="1:35" x14ac:dyDescent="0.2">
      <c r="A32" s="81"/>
      <c r="B32" s="128" t="s">
        <v>118</v>
      </c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30"/>
    </row>
    <row r="33" spans="1:60" ht="24.75" customHeight="1" x14ac:dyDescent="0.2">
      <c r="A33" s="81"/>
      <c r="B33" s="186" t="s">
        <v>119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8"/>
      <c r="AA33" s="131" t="s">
        <v>1</v>
      </c>
      <c r="AB33" s="132"/>
      <c r="AC33" s="132"/>
      <c r="AD33" s="133"/>
      <c r="AE33" s="125">
        <f>SUM(AE21:AH32)</f>
        <v>0</v>
      </c>
      <c r="AF33" s="137"/>
      <c r="AG33" s="137"/>
      <c r="AH33" s="137"/>
    </row>
    <row r="34" spans="1:60" ht="9" customHeight="1" x14ac:dyDescent="0.2">
      <c r="A34" s="81"/>
      <c r="B34" s="118"/>
      <c r="C34" s="118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9"/>
      <c r="AF34" s="119"/>
      <c r="AG34" s="119"/>
      <c r="AH34" s="119"/>
    </row>
    <row r="35" spans="1:60" x14ac:dyDescent="0.2">
      <c r="A35" s="81"/>
      <c r="B35" s="138" t="s">
        <v>31</v>
      </c>
      <c r="C35" s="139"/>
      <c r="D35" s="139"/>
      <c r="E35" s="139"/>
      <c r="F35" s="139"/>
      <c r="G35" s="139"/>
      <c r="H35" s="139"/>
      <c r="I35" s="139"/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40"/>
    </row>
    <row r="36" spans="1:60" s="24" customFormat="1" ht="20.25" customHeight="1" x14ac:dyDescent="0.2">
      <c r="A36" s="90"/>
      <c r="B36" s="178" t="s">
        <v>32</v>
      </c>
      <c r="C36" s="179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80"/>
      <c r="X36" s="196" t="s">
        <v>122</v>
      </c>
      <c r="Y36" s="197"/>
      <c r="Z36" s="198"/>
      <c r="AA36" s="199" t="s">
        <v>24</v>
      </c>
      <c r="AB36" s="163"/>
      <c r="AC36" s="163"/>
      <c r="AD36" s="163"/>
      <c r="AE36" s="164" t="s">
        <v>120</v>
      </c>
      <c r="AF36" s="165"/>
      <c r="AG36" s="165"/>
      <c r="AH36" s="16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</row>
    <row r="37" spans="1:60" s="24" customFormat="1" ht="20.25" customHeight="1" x14ac:dyDescent="0.2">
      <c r="A37" s="90"/>
      <c r="B37" s="120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2"/>
      <c r="X37" s="123"/>
      <c r="Y37" s="123"/>
      <c r="Z37" s="123"/>
      <c r="AA37" s="124"/>
      <c r="AB37" s="124"/>
      <c r="AC37" s="124"/>
      <c r="AD37" s="124"/>
      <c r="AE37" s="125">
        <f>X37*AA37</f>
        <v>0</v>
      </c>
      <c r="AF37" s="125"/>
      <c r="AG37" s="125"/>
      <c r="AH37" s="1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</row>
    <row r="38" spans="1:60" s="24" customFormat="1" ht="15" customHeight="1" x14ac:dyDescent="0.2">
      <c r="A38" s="90"/>
      <c r="B38" s="120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2"/>
      <c r="X38" s="123"/>
      <c r="Y38" s="123"/>
      <c r="Z38" s="123"/>
      <c r="AA38" s="124"/>
      <c r="AB38" s="124"/>
      <c r="AC38" s="124"/>
      <c r="AD38" s="124"/>
      <c r="AE38" s="125">
        <f t="shared" ref="AE38:AE49" si="1">X38*AA38</f>
        <v>0</v>
      </c>
      <c r="AF38" s="125"/>
      <c r="AG38" s="125"/>
      <c r="AH38" s="1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</row>
    <row r="39" spans="1:60" s="24" customFormat="1" ht="15" customHeight="1" x14ac:dyDescent="0.2">
      <c r="A39" s="90"/>
      <c r="B39" s="120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2"/>
      <c r="X39" s="123"/>
      <c r="Y39" s="123"/>
      <c r="Z39" s="123"/>
      <c r="AA39" s="124"/>
      <c r="AB39" s="124"/>
      <c r="AC39" s="124"/>
      <c r="AD39" s="124"/>
      <c r="AE39" s="125">
        <f t="shared" si="1"/>
        <v>0</v>
      </c>
      <c r="AF39" s="125"/>
      <c r="AG39" s="125"/>
      <c r="AH39" s="1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</row>
    <row r="40" spans="1:60" s="24" customFormat="1" ht="15" customHeight="1" x14ac:dyDescent="0.2">
      <c r="A40" s="90"/>
      <c r="B40" s="120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2"/>
      <c r="X40" s="123"/>
      <c r="Y40" s="123"/>
      <c r="Z40" s="123"/>
      <c r="AA40" s="124"/>
      <c r="AB40" s="124"/>
      <c r="AC40" s="124"/>
      <c r="AD40" s="124"/>
      <c r="AE40" s="125">
        <f t="shared" si="1"/>
        <v>0</v>
      </c>
      <c r="AF40" s="125"/>
      <c r="AG40" s="125"/>
      <c r="AH40" s="1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</row>
    <row r="41" spans="1:60" s="24" customFormat="1" ht="15" customHeight="1" x14ac:dyDescent="0.2">
      <c r="A41" s="90"/>
      <c r="B41" s="120"/>
      <c r="C41" s="121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2"/>
      <c r="X41" s="123"/>
      <c r="Y41" s="123"/>
      <c r="Z41" s="123"/>
      <c r="AA41" s="124"/>
      <c r="AB41" s="124"/>
      <c r="AC41" s="124"/>
      <c r="AD41" s="124"/>
      <c r="AE41" s="125">
        <f t="shared" si="1"/>
        <v>0</v>
      </c>
      <c r="AF41" s="125"/>
      <c r="AG41" s="125"/>
      <c r="AH41" s="1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</row>
    <row r="42" spans="1:60" s="24" customFormat="1" ht="15" customHeight="1" x14ac:dyDescent="0.2">
      <c r="A42" s="90"/>
      <c r="B42" s="120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2"/>
      <c r="X42" s="123"/>
      <c r="Y42" s="123"/>
      <c r="Z42" s="123"/>
      <c r="AA42" s="124"/>
      <c r="AB42" s="124"/>
      <c r="AC42" s="124"/>
      <c r="AD42" s="124"/>
      <c r="AE42" s="125">
        <f t="shared" si="1"/>
        <v>0</v>
      </c>
      <c r="AF42" s="125"/>
      <c r="AG42" s="125"/>
      <c r="AH42" s="1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</row>
    <row r="43" spans="1:60" s="24" customFormat="1" ht="15" customHeight="1" x14ac:dyDescent="0.2">
      <c r="A43" s="90"/>
      <c r="B43" s="120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2"/>
      <c r="X43" s="123"/>
      <c r="Y43" s="123"/>
      <c r="Z43" s="123"/>
      <c r="AA43" s="124"/>
      <c r="AB43" s="124"/>
      <c r="AC43" s="124"/>
      <c r="AD43" s="124"/>
      <c r="AE43" s="125">
        <f t="shared" si="1"/>
        <v>0</v>
      </c>
      <c r="AF43" s="125"/>
      <c r="AG43" s="125"/>
      <c r="AH43" s="1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</row>
    <row r="44" spans="1:60" s="24" customFormat="1" ht="15" customHeight="1" x14ac:dyDescent="0.2">
      <c r="A44" s="90"/>
      <c r="B44" s="120"/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2"/>
      <c r="X44" s="123"/>
      <c r="Y44" s="123"/>
      <c r="Z44" s="123"/>
      <c r="AA44" s="124"/>
      <c r="AB44" s="124"/>
      <c r="AC44" s="124"/>
      <c r="AD44" s="124"/>
      <c r="AE44" s="125">
        <f t="shared" si="1"/>
        <v>0</v>
      </c>
      <c r="AF44" s="125"/>
      <c r="AG44" s="125"/>
      <c r="AH44" s="1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</row>
    <row r="45" spans="1:60" s="24" customFormat="1" ht="15" customHeight="1" x14ac:dyDescent="0.2">
      <c r="A45" s="90"/>
      <c r="B45" s="120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2"/>
      <c r="X45" s="123"/>
      <c r="Y45" s="123"/>
      <c r="Z45" s="123"/>
      <c r="AA45" s="124"/>
      <c r="AB45" s="124"/>
      <c r="AC45" s="124"/>
      <c r="AD45" s="124"/>
      <c r="AE45" s="125">
        <f t="shared" si="1"/>
        <v>0</v>
      </c>
      <c r="AF45" s="125"/>
      <c r="AG45" s="125"/>
      <c r="AH45" s="1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</row>
    <row r="46" spans="1:60" s="24" customFormat="1" ht="15" customHeight="1" x14ac:dyDescent="0.2">
      <c r="A46" s="90"/>
      <c r="B46" s="120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2"/>
      <c r="X46" s="123"/>
      <c r="Y46" s="123"/>
      <c r="Z46" s="123"/>
      <c r="AA46" s="124"/>
      <c r="AB46" s="124"/>
      <c r="AC46" s="124"/>
      <c r="AD46" s="124"/>
      <c r="AE46" s="125">
        <f t="shared" si="1"/>
        <v>0</v>
      </c>
      <c r="AF46" s="125"/>
      <c r="AG46" s="125"/>
      <c r="AH46" s="1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</row>
    <row r="47" spans="1:60" s="24" customFormat="1" ht="15" customHeight="1" x14ac:dyDescent="0.2">
      <c r="A47" s="90"/>
      <c r="B47" s="120"/>
      <c r="C47" s="121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2"/>
      <c r="X47" s="123"/>
      <c r="Y47" s="123"/>
      <c r="Z47" s="123"/>
      <c r="AA47" s="124"/>
      <c r="AB47" s="124"/>
      <c r="AC47" s="124"/>
      <c r="AD47" s="124"/>
      <c r="AE47" s="125">
        <f t="shared" si="1"/>
        <v>0</v>
      </c>
      <c r="AF47" s="125"/>
      <c r="AG47" s="125"/>
      <c r="AH47" s="1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</row>
    <row r="48" spans="1:60" s="24" customFormat="1" ht="15" customHeight="1" x14ac:dyDescent="0.2">
      <c r="A48" s="90"/>
      <c r="B48" s="120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2"/>
      <c r="X48" s="123"/>
      <c r="Y48" s="123"/>
      <c r="Z48" s="123"/>
      <c r="AA48" s="124"/>
      <c r="AB48" s="124"/>
      <c r="AC48" s="124"/>
      <c r="AD48" s="124"/>
      <c r="AE48" s="125">
        <f t="shared" si="1"/>
        <v>0</v>
      </c>
      <c r="AF48" s="125"/>
      <c r="AG48" s="125"/>
      <c r="AH48" s="1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</row>
    <row r="49" spans="1:60" s="24" customFormat="1" ht="15" customHeight="1" x14ac:dyDescent="0.2">
      <c r="A49" s="90"/>
      <c r="B49" s="120"/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2"/>
      <c r="X49" s="123"/>
      <c r="Y49" s="123"/>
      <c r="Z49" s="123"/>
      <c r="AA49" s="124"/>
      <c r="AB49" s="124"/>
      <c r="AC49" s="124"/>
      <c r="AD49" s="124"/>
      <c r="AE49" s="125">
        <f t="shared" si="1"/>
        <v>0</v>
      </c>
      <c r="AF49" s="125"/>
      <c r="AG49" s="125"/>
      <c r="AH49" s="1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</row>
    <row r="50" spans="1:60" s="109" customFormat="1" ht="15.6" customHeight="1" x14ac:dyDescent="0.2">
      <c r="A50" s="107"/>
      <c r="B50" s="200" t="s">
        <v>123</v>
      </c>
      <c r="C50" s="201"/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201"/>
      <c r="S50" s="201"/>
      <c r="T50" s="201"/>
      <c r="U50" s="201"/>
      <c r="V50" s="201"/>
      <c r="W50" s="201"/>
      <c r="X50" s="201"/>
      <c r="Y50" s="201"/>
      <c r="Z50" s="201"/>
      <c r="AA50" s="174" t="s">
        <v>1</v>
      </c>
      <c r="AB50" s="159"/>
      <c r="AC50" s="159"/>
      <c r="AD50" s="160"/>
      <c r="AE50" s="158">
        <f>SUM(AE37:AH49)</f>
        <v>0</v>
      </c>
      <c r="AF50" s="159"/>
      <c r="AG50" s="159"/>
      <c r="AH50" s="160"/>
      <c r="AI50" s="108"/>
      <c r="AJ50" s="108"/>
      <c r="AK50" s="108"/>
      <c r="AL50" s="108"/>
      <c r="AM50" s="108"/>
      <c r="AN50" s="108"/>
      <c r="AO50" s="108"/>
      <c r="AP50" s="108"/>
      <c r="AQ50" s="108"/>
      <c r="AR50" s="108"/>
      <c r="AS50" s="108"/>
      <c r="AT50" s="108"/>
      <c r="AU50" s="108"/>
      <c r="AV50" s="108"/>
      <c r="AW50" s="108"/>
      <c r="AX50" s="108"/>
      <c r="AY50" s="108"/>
      <c r="AZ50" s="108"/>
      <c r="BA50" s="108"/>
      <c r="BB50" s="108"/>
      <c r="BC50" s="108"/>
      <c r="BD50" s="108"/>
      <c r="BE50" s="108"/>
      <c r="BF50" s="108"/>
      <c r="BG50" s="108"/>
      <c r="BH50" s="108"/>
    </row>
    <row r="51" spans="1:60" ht="9" customHeight="1" x14ac:dyDescent="0.2">
      <c r="A51" s="81"/>
      <c r="B51" s="118"/>
      <c r="C51" s="118"/>
      <c r="D51" s="118"/>
      <c r="E51" s="118"/>
      <c r="F51" s="118"/>
      <c r="G51" s="118"/>
      <c r="H51" s="118"/>
      <c r="I51" s="118"/>
      <c r="J51" s="118"/>
      <c r="K51" s="118"/>
      <c r="L51" s="118"/>
      <c r="M51" s="118"/>
      <c r="N51" s="118"/>
      <c r="O51" s="118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9"/>
      <c r="AF51" s="119"/>
      <c r="AG51" s="119"/>
      <c r="AH51" s="119"/>
    </row>
    <row r="52" spans="1:60" x14ac:dyDescent="0.2">
      <c r="A52" s="81"/>
      <c r="B52" s="193" t="s">
        <v>33</v>
      </c>
      <c r="C52" s="194"/>
      <c r="D52" s="194"/>
      <c r="E52" s="194"/>
      <c r="F52" s="194"/>
      <c r="G52" s="194"/>
      <c r="H52" s="194"/>
      <c r="I52" s="194"/>
      <c r="J52" s="194"/>
      <c r="K52" s="194"/>
      <c r="L52" s="194"/>
      <c r="M52" s="194"/>
      <c r="N52" s="194"/>
      <c r="O52" s="194"/>
      <c r="P52" s="194"/>
      <c r="Q52" s="194"/>
      <c r="R52" s="194"/>
      <c r="S52" s="194"/>
      <c r="T52" s="194"/>
      <c r="U52" s="194"/>
      <c r="V52" s="194"/>
      <c r="W52" s="194"/>
      <c r="X52" s="194"/>
      <c r="Y52" s="194"/>
      <c r="Z52" s="194"/>
      <c r="AA52" s="194"/>
      <c r="AB52" s="194"/>
      <c r="AC52" s="194"/>
      <c r="AD52" s="194"/>
      <c r="AE52" s="194"/>
      <c r="AF52" s="194"/>
      <c r="AG52" s="194"/>
      <c r="AH52" s="195"/>
    </row>
    <row r="53" spans="1:60" ht="20.25" customHeight="1" x14ac:dyDescent="0.2">
      <c r="A53" s="81"/>
      <c r="B53" s="178" t="s">
        <v>0</v>
      </c>
      <c r="C53" s="179"/>
      <c r="D53" s="180"/>
      <c r="E53" s="178" t="s">
        <v>2</v>
      </c>
      <c r="F53" s="180"/>
      <c r="G53" s="178" t="s">
        <v>29</v>
      </c>
      <c r="H53" s="179"/>
      <c r="I53" s="179"/>
      <c r="J53" s="179"/>
      <c r="K53" s="179"/>
      <c r="L53" s="179"/>
      <c r="M53" s="179"/>
      <c r="N53" s="179"/>
      <c r="O53" s="179"/>
      <c r="P53" s="179"/>
      <c r="Q53" s="179"/>
      <c r="R53" s="179"/>
      <c r="S53" s="179"/>
      <c r="T53" s="179"/>
      <c r="U53" s="179"/>
      <c r="V53" s="179"/>
      <c r="W53" s="179"/>
      <c r="X53" s="179"/>
      <c r="Y53" s="179"/>
      <c r="Z53" s="180"/>
      <c r="AA53" s="163" t="s">
        <v>24</v>
      </c>
      <c r="AB53" s="163"/>
      <c r="AC53" s="163"/>
      <c r="AD53" s="163"/>
      <c r="AE53" s="164" t="s">
        <v>120</v>
      </c>
      <c r="AF53" s="165"/>
      <c r="AG53" s="165"/>
      <c r="AH53" s="165"/>
    </row>
    <row r="54" spans="1:60" ht="21.75" customHeight="1" x14ac:dyDescent="0.2">
      <c r="A54" s="81"/>
      <c r="B54" s="166"/>
      <c r="C54" s="167"/>
      <c r="D54" s="168"/>
      <c r="E54" s="169"/>
      <c r="F54" s="170"/>
      <c r="G54" s="171"/>
      <c r="H54" s="172"/>
      <c r="I54" s="172"/>
      <c r="J54" s="172"/>
      <c r="K54" s="172"/>
      <c r="L54" s="172"/>
      <c r="M54" s="172"/>
      <c r="N54" s="172"/>
      <c r="O54" s="172"/>
      <c r="P54" s="172"/>
      <c r="Q54" s="172"/>
      <c r="R54" s="172"/>
      <c r="S54" s="172"/>
      <c r="T54" s="172"/>
      <c r="U54" s="172"/>
      <c r="V54" s="172"/>
      <c r="W54" s="172"/>
      <c r="X54" s="172"/>
      <c r="Y54" s="172"/>
      <c r="Z54" s="173"/>
      <c r="AA54" s="162"/>
      <c r="AB54" s="162"/>
      <c r="AC54" s="162"/>
      <c r="AD54" s="162"/>
      <c r="AE54" s="125">
        <f>SUM(B54*AA54)</f>
        <v>0</v>
      </c>
      <c r="AF54" s="125"/>
      <c r="AG54" s="125"/>
      <c r="AH54" s="125"/>
    </row>
    <row r="55" spans="1:60" ht="15.75" customHeight="1" x14ac:dyDescent="0.2">
      <c r="A55" s="81"/>
      <c r="B55" s="166"/>
      <c r="C55" s="167"/>
      <c r="D55" s="168"/>
      <c r="E55" s="169"/>
      <c r="F55" s="170"/>
      <c r="G55" s="171"/>
      <c r="H55" s="172"/>
      <c r="I55" s="172"/>
      <c r="J55" s="172"/>
      <c r="K55" s="172"/>
      <c r="L55" s="172"/>
      <c r="M55" s="172"/>
      <c r="N55" s="172"/>
      <c r="O55" s="172"/>
      <c r="P55" s="172"/>
      <c r="Q55" s="172"/>
      <c r="R55" s="172"/>
      <c r="S55" s="172"/>
      <c r="T55" s="172"/>
      <c r="U55" s="172"/>
      <c r="V55" s="172"/>
      <c r="W55" s="172"/>
      <c r="X55" s="172"/>
      <c r="Y55" s="172"/>
      <c r="Z55" s="173"/>
      <c r="AA55" s="162"/>
      <c r="AB55" s="162"/>
      <c r="AC55" s="162"/>
      <c r="AD55" s="162"/>
      <c r="AE55" s="125">
        <f t="shared" ref="AE55:AE57" si="2">SUM(B55*AA55)</f>
        <v>0</v>
      </c>
      <c r="AF55" s="125"/>
      <c r="AG55" s="125"/>
      <c r="AH55" s="125"/>
    </row>
    <row r="56" spans="1:60" ht="15.75" customHeight="1" x14ac:dyDescent="0.2">
      <c r="A56" s="81"/>
      <c r="B56" s="166"/>
      <c r="C56" s="167"/>
      <c r="D56" s="168"/>
      <c r="E56" s="169"/>
      <c r="F56" s="170"/>
      <c r="G56" s="171"/>
      <c r="H56" s="172"/>
      <c r="I56" s="172"/>
      <c r="J56" s="172"/>
      <c r="K56" s="172"/>
      <c r="L56" s="172"/>
      <c r="M56" s="172"/>
      <c r="N56" s="172"/>
      <c r="O56" s="172"/>
      <c r="P56" s="172"/>
      <c r="Q56" s="172"/>
      <c r="R56" s="172"/>
      <c r="S56" s="172"/>
      <c r="T56" s="172"/>
      <c r="U56" s="172"/>
      <c r="V56" s="172"/>
      <c r="W56" s="172"/>
      <c r="X56" s="172"/>
      <c r="Y56" s="172"/>
      <c r="Z56" s="173"/>
      <c r="AA56" s="162"/>
      <c r="AB56" s="162"/>
      <c r="AC56" s="162"/>
      <c r="AD56" s="162"/>
      <c r="AE56" s="125">
        <f t="shared" si="2"/>
        <v>0</v>
      </c>
      <c r="AF56" s="125"/>
      <c r="AG56" s="125"/>
      <c r="AH56" s="125"/>
    </row>
    <row r="57" spans="1:60" ht="15.75" customHeight="1" x14ac:dyDescent="0.2">
      <c r="A57" s="81"/>
      <c r="B57" s="166"/>
      <c r="C57" s="167"/>
      <c r="D57" s="168"/>
      <c r="E57" s="169"/>
      <c r="F57" s="170"/>
      <c r="G57" s="171"/>
      <c r="H57" s="172"/>
      <c r="I57" s="172"/>
      <c r="J57" s="172"/>
      <c r="K57" s="172"/>
      <c r="L57" s="172"/>
      <c r="M57" s="172"/>
      <c r="N57" s="172"/>
      <c r="O57" s="172"/>
      <c r="P57" s="172"/>
      <c r="Q57" s="172"/>
      <c r="R57" s="172"/>
      <c r="S57" s="172"/>
      <c r="T57" s="172"/>
      <c r="U57" s="172"/>
      <c r="V57" s="172"/>
      <c r="W57" s="172"/>
      <c r="X57" s="172"/>
      <c r="Y57" s="172"/>
      <c r="Z57" s="173"/>
      <c r="AA57" s="162"/>
      <c r="AB57" s="162"/>
      <c r="AC57" s="162"/>
      <c r="AD57" s="162"/>
      <c r="AE57" s="125">
        <f t="shared" si="2"/>
        <v>0</v>
      </c>
      <c r="AF57" s="125"/>
      <c r="AG57" s="125"/>
      <c r="AH57" s="125"/>
    </row>
    <row r="58" spans="1:60" ht="15.75" customHeight="1" x14ac:dyDescent="0.2">
      <c r="A58" s="81"/>
      <c r="B58" s="166"/>
      <c r="C58" s="167"/>
      <c r="D58" s="168"/>
      <c r="E58" s="169"/>
      <c r="F58" s="170"/>
      <c r="G58" s="171"/>
      <c r="H58" s="172"/>
      <c r="I58" s="172"/>
      <c r="J58" s="172"/>
      <c r="K58" s="172"/>
      <c r="L58" s="172"/>
      <c r="M58" s="172"/>
      <c r="N58" s="172"/>
      <c r="O58" s="172"/>
      <c r="P58" s="172"/>
      <c r="Q58" s="172"/>
      <c r="R58" s="172"/>
      <c r="S58" s="172"/>
      <c r="T58" s="172"/>
      <c r="U58" s="172"/>
      <c r="V58" s="172"/>
      <c r="W58" s="172"/>
      <c r="X58" s="172"/>
      <c r="Y58" s="172"/>
      <c r="Z58" s="173"/>
      <c r="AA58" s="162"/>
      <c r="AB58" s="162"/>
      <c r="AC58" s="162"/>
      <c r="AD58" s="162"/>
      <c r="AE58" s="125">
        <f>SUM(B58*AA58)</f>
        <v>0</v>
      </c>
      <c r="AF58" s="125"/>
      <c r="AG58" s="125"/>
      <c r="AH58" s="125"/>
    </row>
    <row r="59" spans="1:60" ht="15.75" customHeight="1" x14ac:dyDescent="0.2">
      <c r="A59" s="81"/>
      <c r="B59" s="205"/>
      <c r="C59" s="205"/>
      <c r="D59" s="205"/>
      <c r="E59" s="205"/>
      <c r="F59" s="205"/>
      <c r="G59" s="205"/>
      <c r="H59" s="205"/>
      <c r="I59" s="205"/>
      <c r="J59" s="205"/>
      <c r="K59" s="205"/>
      <c r="L59" s="205"/>
      <c r="M59" s="205"/>
      <c r="N59" s="205"/>
      <c r="O59" s="205"/>
      <c r="P59" s="205"/>
      <c r="Q59" s="205"/>
      <c r="R59" s="205"/>
      <c r="S59" s="205"/>
      <c r="T59" s="205"/>
      <c r="U59" s="205"/>
      <c r="V59" s="205"/>
      <c r="W59" s="205"/>
      <c r="X59" s="91"/>
      <c r="Y59" s="91"/>
      <c r="Z59" s="91"/>
      <c r="AA59" s="208" t="s">
        <v>1</v>
      </c>
      <c r="AB59" s="209"/>
      <c r="AC59" s="209"/>
      <c r="AD59" s="210"/>
      <c r="AE59" s="125">
        <f>SUM(AE54:AH58)</f>
        <v>0</v>
      </c>
      <c r="AF59" s="125"/>
      <c r="AG59" s="125"/>
      <c r="AH59" s="125"/>
    </row>
    <row r="60" spans="1:60" x14ac:dyDescent="0.2">
      <c r="A60" s="81"/>
      <c r="B60" s="106"/>
      <c r="C60" s="101"/>
      <c r="D60" s="204" t="s">
        <v>22</v>
      </c>
      <c r="E60" s="204"/>
      <c r="F60" s="204"/>
      <c r="G60" s="204"/>
      <c r="H60" s="204"/>
      <c r="I60" s="204"/>
      <c r="J60" s="204"/>
      <c r="K60" s="101"/>
      <c r="L60" s="101"/>
      <c r="M60" s="101"/>
      <c r="N60" s="106"/>
      <c r="O60" s="101"/>
      <c r="P60" s="204" t="s">
        <v>23</v>
      </c>
      <c r="Q60" s="204"/>
      <c r="R60" s="204"/>
      <c r="S60" s="204"/>
      <c r="T60" s="204"/>
      <c r="U60" s="204"/>
      <c r="V60" s="204"/>
      <c r="W60" s="204"/>
      <c r="X60" s="204"/>
      <c r="Y60" s="92"/>
      <c r="Z60" s="92"/>
      <c r="AA60" s="92"/>
      <c r="AB60" s="92"/>
      <c r="AC60" s="93"/>
      <c r="AD60" s="93"/>
      <c r="AE60" s="93"/>
      <c r="AF60" s="93"/>
      <c r="AG60" s="93"/>
      <c r="AH60" s="93"/>
    </row>
    <row r="61" spans="1:60" ht="12" customHeight="1" x14ac:dyDescent="0.2">
      <c r="A61" s="81"/>
      <c r="B61" s="101"/>
      <c r="C61" s="101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92"/>
      <c r="Z61" s="92"/>
      <c r="AA61" s="92"/>
      <c r="AB61" s="92"/>
      <c r="AC61" s="93"/>
      <c r="AD61" s="93"/>
      <c r="AE61" s="93"/>
      <c r="AF61" s="93"/>
      <c r="AG61" s="93"/>
      <c r="AH61" s="93"/>
      <c r="AI61" s="19"/>
    </row>
    <row r="62" spans="1:60" ht="12" customHeight="1" x14ac:dyDescent="0.2">
      <c r="A62" s="81"/>
      <c r="B62" s="101"/>
      <c r="C62" s="101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92"/>
      <c r="Z62" s="92"/>
      <c r="AA62" s="92"/>
      <c r="AB62" s="92"/>
      <c r="AC62" s="93"/>
      <c r="AD62" s="93"/>
      <c r="AE62" s="93"/>
      <c r="AF62" s="93"/>
      <c r="AG62" s="93"/>
      <c r="AH62" s="93"/>
      <c r="AI62" s="19"/>
    </row>
    <row r="63" spans="1:60" ht="12" customHeight="1" x14ac:dyDescent="0.2">
      <c r="A63" s="81"/>
      <c r="B63" s="105"/>
      <c r="C63" s="105"/>
      <c r="D63" s="105"/>
      <c r="E63" s="105"/>
      <c r="F63" s="105"/>
      <c r="G63" s="105"/>
      <c r="H63" s="105"/>
      <c r="I63" s="105"/>
      <c r="J63" s="105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92"/>
      <c r="Y63" s="92"/>
      <c r="Z63" s="92"/>
      <c r="AA63" s="92"/>
      <c r="AB63" s="92"/>
      <c r="AC63" s="93"/>
      <c r="AD63" s="93"/>
      <c r="AE63" s="93"/>
      <c r="AF63" s="93"/>
      <c r="AG63" s="93"/>
      <c r="AH63" s="93"/>
      <c r="AI63" s="19"/>
    </row>
    <row r="64" spans="1:60" ht="10.5" customHeight="1" thickBot="1" x14ac:dyDescent="0.25">
      <c r="A64" s="81"/>
      <c r="B64" s="97"/>
      <c r="C64" s="94"/>
      <c r="D64" s="94" t="s">
        <v>25</v>
      </c>
      <c r="E64" s="97"/>
      <c r="F64" s="94"/>
      <c r="G64" s="94"/>
      <c r="H64" s="94"/>
      <c r="I64" s="94"/>
      <c r="J64" s="95"/>
      <c r="K64" s="95"/>
      <c r="L64" s="104"/>
      <c r="M64" s="95"/>
      <c r="N64" s="95"/>
      <c r="O64" s="95"/>
      <c r="P64" s="95"/>
      <c r="Q64" s="96"/>
      <c r="R64" s="104"/>
      <c r="S64" s="95"/>
      <c r="T64" s="95"/>
      <c r="U64" s="95"/>
      <c r="V64" s="95"/>
      <c r="W64" s="95"/>
      <c r="X64" s="97"/>
      <c r="Y64" s="95"/>
      <c r="Z64" s="95"/>
      <c r="AA64" s="95"/>
      <c r="AB64" s="95"/>
      <c r="AC64" s="95"/>
      <c r="AD64" s="95"/>
      <c r="AE64" s="95"/>
      <c r="AF64" s="95"/>
      <c r="AG64" s="95"/>
      <c r="AH64" s="95"/>
      <c r="AI64" s="19"/>
    </row>
    <row r="65" spans="1:60" s="22" customFormat="1" ht="14.45" customHeight="1" x14ac:dyDescent="0.15">
      <c r="A65" s="97"/>
      <c r="B65" s="152" t="s">
        <v>128</v>
      </c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  <c r="AA65" s="153"/>
      <c r="AB65" s="153"/>
      <c r="AC65" s="153"/>
      <c r="AD65" s="153"/>
      <c r="AE65" s="153"/>
      <c r="AF65" s="153"/>
      <c r="AG65" s="153"/>
      <c r="AH65" s="154"/>
      <c r="AI65" s="20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</row>
    <row r="66" spans="1:60" ht="33.75" customHeight="1" thickBot="1" x14ac:dyDescent="0.25">
      <c r="A66" s="81"/>
      <c r="B66" s="155"/>
      <c r="C66" s="156"/>
      <c r="D66" s="156"/>
      <c r="E66" s="156"/>
      <c r="F66" s="156"/>
      <c r="G66" s="156"/>
      <c r="H66" s="156"/>
      <c r="I66" s="156"/>
      <c r="J66" s="156"/>
      <c r="K66" s="156"/>
      <c r="L66" s="156"/>
      <c r="M66" s="156"/>
      <c r="N66" s="156"/>
      <c r="O66" s="156"/>
      <c r="P66" s="156"/>
      <c r="Q66" s="156"/>
      <c r="R66" s="156"/>
      <c r="S66" s="156"/>
      <c r="T66" s="156"/>
      <c r="U66" s="156"/>
      <c r="V66" s="156"/>
      <c r="W66" s="156"/>
      <c r="X66" s="156"/>
      <c r="Y66" s="156"/>
      <c r="Z66" s="156"/>
      <c r="AA66" s="156"/>
      <c r="AB66" s="156"/>
      <c r="AC66" s="156"/>
      <c r="AD66" s="156"/>
      <c r="AE66" s="156"/>
      <c r="AF66" s="156"/>
      <c r="AG66" s="156"/>
      <c r="AH66" s="157"/>
      <c r="AI66" s="19"/>
    </row>
    <row r="67" spans="1:60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</row>
    <row r="68" spans="1:60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</row>
    <row r="69" spans="1:60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</row>
    <row r="70" spans="1:60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</row>
    <row r="71" spans="1:60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</row>
    <row r="72" spans="1:60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60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</row>
    <row r="74" spans="1:60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</row>
    <row r="75" spans="1:60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</row>
    <row r="76" spans="1:60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23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</row>
    <row r="77" spans="1:60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</row>
    <row r="78" spans="1:60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60" s="18" customFormat="1" x14ac:dyDescent="0.2"/>
    <row r="80" spans="1:60" s="18" customFormat="1" x14ac:dyDescent="0.2"/>
    <row r="81" s="18" customFormat="1" x14ac:dyDescent="0.2"/>
    <row r="82" s="18" customFormat="1" x14ac:dyDescent="0.2"/>
    <row r="83" s="18" customFormat="1" x14ac:dyDescent="0.2"/>
    <row r="84" s="18" customFormat="1" x14ac:dyDescent="0.2"/>
    <row r="85" s="18" customFormat="1" x14ac:dyDescent="0.2"/>
    <row r="86" s="18" customFormat="1" x14ac:dyDescent="0.2"/>
    <row r="87" s="18" customFormat="1" x14ac:dyDescent="0.2"/>
    <row r="88" s="18" customFormat="1" x14ac:dyDescent="0.2"/>
    <row r="89" s="18" customFormat="1" x14ac:dyDescent="0.2"/>
    <row r="90" s="18" customFormat="1" x14ac:dyDescent="0.2"/>
    <row r="91" s="18" customFormat="1" x14ac:dyDescent="0.2"/>
    <row r="92" s="18" customFormat="1" x14ac:dyDescent="0.2"/>
    <row r="93" s="18" customFormat="1" x14ac:dyDescent="0.2"/>
    <row r="94" s="18" customFormat="1" x14ac:dyDescent="0.2"/>
    <row r="95" s="18" customFormat="1" x14ac:dyDescent="0.2"/>
    <row r="96" s="18" customFormat="1" x14ac:dyDescent="0.2"/>
    <row r="97" s="18" customFormat="1" x14ac:dyDescent="0.2"/>
    <row r="98" s="18" customFormat="1" x14ac:dyDescent="0.2"/>
    <row r="99" s="18" customFormat="1" x14ac:dyDescent="0.2"/>
    <row r="100" s="18" customFormat="1" x14ac:dyDescent="0.2"/>
    <row r="101" s="18" customFormat="1" x14ac:dyDescent="0.2"/>
    <row r="102" s="18" customFormat="1" x14ac:dyDescent="0.2"/>
    <row r="103" s="18" customFormat="1" x14ac:dyDescent="0.2"/>
    <row r="104" s="18" customFormat="1" x14ac:dyDescent="0.2"/>
    <row r="105" s="18" customFormat="1" x14ac:dyDescent="0.2"/>
    <row r="106" s="18" customFormat="1" x14ac:dyDescent="0.2"/>
    <row r="107" s="18" customFormat="1" x14ac:dyDescent="0.2"/>
    <row r="108" s="18" customFormat="1" x14ac:dyDescent="0.2"/>
    <row r="109" s="18" customFormat="1" x14ac:dyDescent="0.2"/>
    <row r="110" s="18" customFormat="1" x14ac:dyDescent="0.2"/>
    <row r="111" s="18" customFormat="1" x14ac:dyDescent="0.2"/>
    <row r="112" s="18" customFormat="1" x14ac:dyDescent="0.2"/>
    <row r="113" s="18" customFormat="1" x14ac:dyDescent="0.2"/>
    <row r="114" s="18" customFormat="1" x14ac:dyDescent="0.2"/>
    <row r="115" s="18" customFormat="1" x14ac:dyDescent="0.2"/>
    <row r="116" s="18" customFormat="1" x14ac:dyDescent="0.2"/>
    <row r="117" s="18" customFormat="1" x14ac:dyDescent="0.2"/>
    <row r="118" s="18" customFormat="1" x14ac:dyDescent="0.2"/>
    <row r="119" s="18" customFormat="1" x14ac:dyDescent="0.2"/>
    <row r="120" s="18" customFormat="1" x14ac:dyDescent="0.2"/>
    <row r="121" s="18" customFormat="1" x14ac:dyDescent="0.2"/>
    <row r="122" s="18" customFormat="1" x14ac:dyDescent="0.2"/>
    <row r="123" s="18" customFormat="1" x14ac:dyDescent="0.2"/>
    <row r="124" s="18" customFormat="1" x14ac:dyDescent="0.2"/>
    <row r="125" s="18" customFormat="1" x14ac:dyDescent="0.2"/>
    <row r="126" s="18" customFormat="1" x14ac:dyDescent="0.2"/>
    <row r="127" s="18" customFormat="1" x14ac:dyDescent="0.2"/>
    <row r="128" s="18" customFormat="1" x14ac:dyDescent="0.2"/>
    <row r="129" s="18" customFormat="1" x14ac:dyDescent="0.2"/>
    <row r="130" s="18" customFormat="1" x14ac:dyDescent="0.2"/>
    <row r="131" s="18" customFormat="1" x14ac:dyDescent="0.2"/>
    <row r="132" s="18" customFormat="1" x14ac:dyDescent="0.2"/>
    <row r="133" s="18" customFormat="1" x14ac:dyDescent="0.2"/>
    <row r="134" s="18" customFormat="1" x14ac:dyDescent="0.2"/>
    <row r="135" s="18" customFormat="1" x14ac:dyDescent="0.2"/>
    <row r="136" s="18" customFormat="1" x14ac:dyDescent="0.2"/>
    <row r="137" s="18" customFormat="1" x14ac:dyDescent="0.2"/>
    <row r="138" s="18" customFormat="1" x14ac:dyDescent="0.2"/>
    <row r="139" s="18" customFormat="1" x14ac:dyDescent="0.2"/>
    <row r="140" s="18" customFormat="1" x14ac:dyDescent="0.2"/>
    <row r="141" s="18" customFormat="1" x14ac:dyDescent="0.2"/>
    <row r="142" s="18" customFormat="1" x14ac:dyDescent="0.2"/>
    <row r="143" s="18" customFormat="1" x14ac:dyDescent="0.2"/>
    <row r="144" s="18" customFormat="1" x14ac:dyDescent="0.2"/>
    <row r="145" s="18" customFormat="1" x14ac:dyDescent="0.2"/>
    <row r="146" s="18" customFormat="1" x14ac:dyDescent="0.2"/>
    <row r="147" s="18" customFormat="1" x14ac:dyDescent="0.2"/>
    <row r="148" s="18" customFormat="1" x14ac:dyDescent="0.2"/>
    <row r="149" s="18" customFormat="1" x14ac:dyDescent="0.2"/>
    <row r="150" s="18" customFormat="1" x14ac:dyDescent="0.2"/>
    <row r="151" s="18" customFormat="1" x14ac:dyDescent="0.2"/>
    <row r="152" s="18" customFormat="1" x14ac:dyDescent="0.2"/>
    <row r="153" s="18" customFormat="1" x14ac:dyDescent="0.2"/>
    <row r="154" s="18" customFormat="1" x14ac:dyDescent="0.2"/>
    <row r="155" s="18" customFormat="1" x14ac:dyDescent="0.2"/>
    <row r="156" s="18" customFormat="1" x14ac:dyDescent="0.2"/>
    <row r="157" s="18" customFormat="1" x14ac:dyDescent="0.2"/>
    <row r="158" s="18" customFormat="1" x14ac:dyDescent="0.2"/>
    <row r="159" s="18" customFormat="1" x14ac:dyDescent="0.2"/>
    <row r="160" s="18" customFormat="1" x14ac:dyDescent="0.2"/>
    <row r="161" s="18" customFormat="1" x14ac:dyDescent="0.2"/>
    <row r="162" s="18" customFormat="1" x14ac:dyDescent="0.2"/>
    <row r="163" s="18" customFormat="1" x14ac:dyDescent="0.2"/>
    <row r="164" s="18" customFormat="1" x14ac:dyDescent="0.2"/>
    <row r="165" s="18" customFormat="1" x14ac:dyDescent="0.2"/>
    <row r="166" s="18" customFormat="1" x14ac:dyDescent="0.2"/>
    <row r="167" s="18" customFormat="1" x14ac:dyDescent="0.2"/>
    <row r="168" s="18" customFormat="1" x14ac:dyDescent="0.2"/>
    <row r="169" s="18" customFormat="1" x14ac:dyDescent="0.2"/>
    <row r="170" s="18" customFormat="1" x14ac:dyDescent="0.2"/>
    <row r="171" s="18" customFormat="1" x14ac:dyDescent="0.2"/>
    <row r="172" s="18" customFormat="1" x14ac:dyDescent="0.2"/>
    <row r="173" s="18" customFormat="1" x14ac:dyDescent="0.2"/>
    <row r="174" s="18" customFormat="1" x14ac:dyDescent="0.2"/>
    <row r="175" s="18" customFormat="1" x14ac:dyDescent="0.2"/>
    <row r="176" s="18" customFormat="1" x14ac:dyDescent="0.2"/>
    <row r="177" s="18" customFormat="1" x14ac:dyDescent="0.2"/>
    <row r="178" s="18" customFormat="1" x14ac:dyDescent="0.2"/>
    <row r="179" s="18" customFormat="1" x14ac:dyDescent="0.2"/>
    <row r="180" s="18" customFormat="1" x14ac:dyDescent="0.2"/>
    <row r="181" s="18" customFormat="1" x14ac:dyDescent="0.2"/>
    <row r="182" s="18" customFormat="1" x14ac:dyDescent="0.2"/>
    <row r="183" s="18" customFormat="1" x14ac:dyDescent="0.2"/>
    <row r="184" s="18" customFormat="1" x14ac:dyDescent="0.2"/>
    <row r="185" s="18" customFormat="1" x14ac:dyDescent="0.2"/>
    <row r="186" s="18" customFormat="1" x14ac:dyDescent="0.2"/>
    <row r="187" s="18" customFormat="1" x14ac:dyDescent="0.2"/>
    <row r="188" s="18" customFormat="1" x14ac:dyDescent="0.2"/>
    <row r="189" s="18" customFormat="1" x14ac:dyDescent="0.2"/>
    <row r="190" s="18" customFormat="1" x14ac:dyDescent="0.2"/>
    <row r="191" s="18" customFormat="1" x14ac:dyDescent="0.2"/>
    <row r="192" s="18" customFormat="1" x14ac:dyDescent="0.2"/>
    <row r="193" s="18" customFormat="1" x14ac:dyDescent="0.2"/>
    <row r="194" s="18" customFormat="1" x14ac:dyDescent="0.2"/>
    <row r="195" s="18" customFormat="1" x14ac:dyDescent="0.2"/>
    <row r="196" s="18" customFormat="1" x14ac:dyDescent="0.2"/>
    <row r="197" s="18" customFormat="1" x14ac:dyDescent="0.2"/>
    <row r="198" s="18" customFormat="1" x14ac:dyDescent="0.2"/>
    <row r="199" s="18" customFormat="1" x14ac:dyDescent="0.2"/>
    <row r="200" s="18" customFormat="1" x14ac:dyDescent="0.2"/>
    <row r="201" s="18" customFormat="1" x14ac:dyDescent="0.2"/>
    <row r="202" s="18" customFormat="1" x14ac:dyDescent="0.2"/>
    <row r="203" s="18" customFormat="1" x14ac:dyDescent="0.2"/>
    <row r="204" s="18" customFormat="1" x14ac:dyDescent="0.2"/>
    <row r="205" s="18" customFormat="1" x14ac:dyDescent="0.2"/>
    <row r="206" s="18" customFormat="1" x14ac:dyDescent="0.2"/>
    <row r="207" s="18" customFormat="1" x14ac:dyDescent="0.2"/>
    <row r="208" s="18" customFormat="1" x14ac:dyDescent="0.2"/>
    <row r="209" s="18" customFormat="1" x14ac:dyDescent="0.2"/>
    <row r="210" s="18" customFormat="1" x14ac:dyDescent="0.2"/>
    <row r="211" s="18" customFormat="1" x14ac:dyDescent="0.2"/>
    <row r="212" s="18" customFormat="1" x14ac:dyDescent="0.2"/>
    <row r="213" s="18" customFormat="1" x14ac:dyDescent="0.2"/>
    <row r="214" s="18" customFormat="1" x14ac:dyDescent="0.2"/>
    <row r="215" s="18" customFormat="1" x14ac:dyDescent="0.2"/>
    <row r="216" s="18" customFormat="1" x14ac:dyDescent="0.2"/>
    <row r="217" s="18" customFormat="1" x14ac:dyDescent="0.2"/>
    <row r="218" s="18" customFormat="1" x14ac:dyDescent="0.2"/>
    <row r="219" s="18" customFormat="1" x14ac:dyDescent="0.2"/>
    <row r="220" s="18" customFormat="1" x14ac:dyDescent="0.2"/>
    <row r="221" s="18" customFormat="1" x14ac:dyDescent="0.2"/>
    <row r="222" s="18" customFormat="1" x14ac:dyDescent="0.2"/>
    <row r="223" s="18" customFormat="1" x14ac:dyDescent="0.2"/>
    <row r="224" s="18" customFormat="1" x14ac:dyDescent="0.2"/>
    <row r="225" s="18" customFormat="1" x14ac:dyDescent="0.2"/>
    <row r="226" s="18" customFormat="1" x14ac:dyDescent="0.2"/>
    <row r="227" s="18" customFormat="1" x14ac:dyDescent="0.2"/>
    <row r="228" s="18" customFormat="1" x14ac:dyDescent="0.2"/>
    <row r="229" s="18" customFormat="1" x14ac:dyDescent="0.2"/>
    <row r="230" s="18" customFormat="1" x14ac:dyDescent="0.2"/>
    <row r="231" s="18" customFormat="1" x14ac:dyDescent="0.2"/>
    <row r="232" s="18" customFormat="1" x14ac:dyDescent="0.2"/>
    <row r="233" s="18" customFormat="1" x14ac:dyDescent="0.2"/>
    <row r="234" s="18" customFormat="1" x14ac:dyDescent="0.2"/>
    <row r="235" s="18" customFormat="1" x14ac:dyDescent="0.2"/>
    <row r="236" s="18" customFormat="1" x14ac:dyDescent="0.2"/>
    <row r="237" s="18" customFormat="1" x14ac:dyDescent="0.2"/>
    <row r="238" s="18" customFormat="1" x14ac:dyDescent="0.2"/>
    <row r="239" s="18" customFormat="1" x14ac:dyDescent="0.2"/>
    <row r="240" s="18" customFormat="1" x14ac:dyDescent="0.2"/>
    <row r="241" s="18" customFormat="1" x14ac:dyDescent="0.2"/>
    <row r="242" s="18" customFormat="1" x14ac:dyDescent="0.2"/>
    <row r="243" s="18" customFormat="1" x14ac:dyDescent="0.2"/>
    <row r="244" s="18" customFormat="1" x14ac:dyDescent="0.2"/>
    <row r="245" s="18" customFormat="1" x14ac:dyDescent="0.2"/>
    <row r="246" s="18" customFormat="1" x14ac:dyDescent="0.2"/>
    <row r="247" s="18" customFormat="1" x14ac:dyDescent="0.2"/>
    <row r="248" s="18" customFormat="1" x14ac:dyDescent="0.2"/>
    <row r="249" s="18" customFormat="1" x14ac:dyDescent="0.2"/>
    <row r="250" s="18" customFormat="1" x14ac:dyDescent="0.2"/>
    <row r="251" s="18" customFormat="1" x14ac:dyDescent="0.2"/>
    <row r="252" s="18" customFormat="1" x14ac:dyDescent="0.2"/>
    <row r="253" s="18" customFormat="1" x14ac:dyDescent="0.2"/>
    <row r="254" s="18" customFormat="1" x14ac:dyDescent="0.2"/>
    <row r="255" s="18" customFormat="1" x14ac:dyDescent="0.2"/>
    <row r="256" s="18" customFormat="1" x14ac:dyDescent="0.2"/>
    <row r="257" s="18" customFormat="1" x14ac:dyDescent="0.2"/>
    <row r="258" s="18" customFormat="1" x14ac:dyDescent="0.2"/>
    <row r="259" s="18" customFormat="1" x14ac:dyDescent="0.2"/>
    <row r="260" s="18" customFormat="1" x14ac:dyDescent="0.2"/>
    <row r="261" s="18" customFormat="1" x14ac:dyDescent="0.2"/>
    <row r="262" s="18" customFormat="1" x14ac:dyDescent="0.2"/>
    <row r="263" s="18" customFormat="1" x14ac:dyDescent="0.2"/>
    <row r="264" s="18" customFormat="1" x14ac:dyDescent="0.2"/>
    <row r="265" s="18" customFormat="1" x14ac:dyDescent="0.2"/>
    <row r="266" s="18" customFormat="1" x14ac:dyDescent="0.2"/>
    <row r="267" s="18" customFormat="1" x14ac:dyDescent="0.2"/>
    <row r="268" s="18" customFormat="1" x14ac:dyDescent="0.2"/>
    <row r="269" s="18" customFormat="1" x14ac:dyDescent="0.2"/>
    <row r="270" s="18" customFormat="1" x14ac:dyDescent="0.2"/>
    <row r="271" s="18" customFormat="1" x14ac:dyDescent="0.2"/>
    <row r="272" s="18" customFormat="1" x14ac:dyDescent="0.2"/>
    <row r="273" s="18" customFormat="1" x14ac:dyDescent="0.2"/>
    <row r="274" s="18" customFormat="1" x14ac:dyDescent="0.2"/>
    <row r="275" s="18" customFormat="1" x14ac:dyDescent="0.2"/>
    <row r="276" s="18" customFormat="1" x14ac:dyDescent="0.2"/>
    <row r="277" s="18" customFormat="1" x14ac:dyDescent="0.2"/>
    <row r="278" s="18" customFormat="1" x14ac:dyDescent="0.2"/>
    <row r="279" s="18" customFormat="1" x14ac:dyDescent="0.2"/>
    <row r="280" s="18" customFormat="1" x14ac:dyDescent="0.2"/>
    <row r="281" s="18" customFormat="1" x14ac:dyDescent="0.2"/>
    <row r="282" s="18" customFormat="1" x14ac:dyDescent="0.2"/>
    <row r="283" s="18" customFormat="1" x14ac:dyDescent="0.2"/>
    <row r="284" s="18" customFormat="1" x14ac:dyDescent="0.2"/>
    <row r="285" s="18" customFormat="1" x14ac:dyDescent="0.2"/>
    <row r="286" s="18" customFormat="1" x14ac:dyDescent="0.2"/>
    <row r="287" s="18" customFormat="1" x14ac:dyDescent="0.2"/>
    <row r="288" s="18" customFormat="1" x14ac:dyDescent="0.2"/>
    <row r="289" s="18" customFormat="1" x14ac:dyDescent="0.2"/>
    <row r="290" s="18" customFormat="1" x14ac:dyDescent="0.2"/>
    <row r="291" s="18" customFormat="1" x14ac:dyDescent="0.2"/>
    <row r="292" s="18" customFormat="1" x14ac:dyDescent="0.2"/>
    <row r="293" s="18" customFormat="1" x14ac:dyDescent="0.2"/>
    <row r="294" s="18" customFormat="1" x14ac:dyDescent="0.2"/>
    <row r="295" s="18" customFormat="1" x14ac:dyDescent="0.2"/>
    <row r="296" s="18" customFormat="1" x14ac:dyDescent="0.2"/>
    <row r="297" s="18" customFormat="1" x14ac:dyDescent="0.2"/>
    <row r="298" s="18" customFormat="1" x14ac:dyDescent="0.2"/>
    <row r="299" s="18" customFormat="1" x14ac:dyDescent="0.2"/>
    <row r="300" s="18" customFormat="1" x14ac:dyDescent="0.2"/>
    <row r="301" s="18" customFormat="1" x14ac:dyDescent="0.2"/>
    <row r="302" s="18" customFormat="1" x14ac:dyDescent="0.2"/>
    <row r="303" s="18" customFormat="1" x14ac:dyDescent="0.2"/>
    <row r="304" s="18" customFormat="1" x14ac:dyDescent="0.2"/>
    <row r="305" spans="2:34" s="18" customFormat="1" x14ac:dyDescent="0.2"/>
    <row r="306" spans="2:34" s="18" customFormat="1" x14ac:dyDescent="0.2"/>
    <row r="307" spans="2:34" s="18" customFormat="1" x14ac:dyDescent="0.2"/>
    <row r="308" spans="2:34" s="18" customFormat="1" x14ac:dyDescent="0.2"/>
    <row r="309" spans="2:34" s="18" customFormat="1" x14ac:dyDescent="0.2"/>
    <row r="310" spans="2:34" s="18" customFormat="1" x14ac:dyDescent="0.2"/>
    <row r="311" spans="2:34" s="18" customFormat="1" x14ac:dyDescent="0.2"/>
    <row r="312" spans="2:34" s="18" customFormat="1" x14ac:dyDescent="0.2"/>
    <row r="313" spans="2:34" s="18" customFormat="1" x14ac:dyDescent="0.2"/>
    <row r="314" spans="2:34" s="18" customFormat="1" x14ac:dyDescent="0.2"/>
    <row r="315" spans="2:34" s="18" customFormat="1" x14ac:dyDescent="0.2"/>
    <row r="316" spans="2:34" s="18" customFormat="1" x14ac:dyDescent="0.2"/>
    <row r="317" spans="2:34" s="18" customFormat="1" x14ac:dyDescent="0.2"/>
    <row r="318" spans="2:34" s="18" customFormat="1" x14ac:dyDescent="0.2"/>
    <row r="319" spans="2:34" s="18" customFormat="1" x14ac:dyDescent="0.2"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</sheetData>
  <sheetProtection algorithmName="SHA-512" hashValue="ZGTkD84bILsktAHiUo4rd2te0C53qiNgmBRS0PNfkExl819Q63MSEyLUXE1yLi/vJcVakyDzVDQSvzpLm3+cEQ==" saltValue="spXkBgFVeGGNBOFfFMfnJw==" spinCount="100000" sheet="1" objects="1" scenarios="1"/>
  <mergeCells count="202">
    <mergeCell ref="B1:AG1"/>
    <mergeCell ref="J3:AH3"/>
    <mergeCell ref="D60:J60"/>
    <mergeCell ref="P60:X60"/>
    <mergeCell ref="B59:W59"/>
    <mergeCell ref="AE23:AH23"/>
    <mergeCell ref="AA24:AD24"/>
    <mergeCell ref="AE20:AH20"/>
    <mergeCell ref="AA21:AD21"/>
    <mergeCell ref="AE21:AH21"/>
    <mergeCell ref="X23:Z23"/>
    <mergeCell ref="AA22:AD22"/>
    <mergeCell ref="I21:Q21"/>
    <mergeCell ref="I22:Q22"/>
    <mergeCell ref="I23:Q23"/>
    <mergeCell ref="AE24:AH24"/>
    <mergeCell ref="I25:Q25"/>
    <mergeCell ref="I26:Q26"/>
    <mergeCell ref="AE58:AH58"/>
    <mergeCell ref="B57:D57"/>
    <mergeCell ref="E57:F57"/>
    <mergeCell ref="AE59:AH59"/>
    <mergeCell ref="AA59:AD59"/>
    <mergeCell ref="G23:H23"/>
    <mergeCell ref="AA23:AD23"/>
    <mergeCell ref="B54:D54"/>
    <mergeCell ref="E54:F54"/>
    <mergeCell ref="B33:Z33"/>
    <mergeCell ref="R20:W20"/>
    <mergeCell ref="I20:Q20"/>
    <mergeCell ref="B19:AH19"/>
    <mergeCell ref="B52:AH52"/>
    <mergeCell ref="G29:H29"/>
    <mergeCell ref="B31:F31"/>
    <mergeCell ref="I30:Q30"/>
    <mergeCell ref="I31:Q31"/>
    <mergeCell ref="B29:F29"/>
    <mergeCell ref="B30:F30"/>
    <mergeCell ref="G30:H30"/>
    <mergeCell ref="B36:W36"/>
    <mergeCell ref="X36:Z36"/>
    <mergeCell ref="AA36:AD36"/>
    <mergeCell ref="AE36:AH36"/>
    <mergeCell ref="B38:W38"/>
    <mergeCell ref="B39:W39"/>
    <mergeCell ref="B40:W40"/>
    <mergeCell ref="B50:Z50"/>
    <mergeCell ref="B41:W41"/>
    <mergeCell ref="B6:E6"/>
    <mergeCell ref="F6:AG6"/>
    <mergeCell ref="B56:D56"/>
    <mergeCell ref="B53:D53"/>
    <mergeCell ref="E53:F53"/>
    <mergeCell ref="B20:F20"/>
    <mergeCell ref="B14:E14"/>
    <mergeCell ref="E56:F56"/>
    <mergeCell ref="AE26:AH26"/>
    <mergeCell ref="X25:Z25"/>
    <mergeCell ref="B25:F25"/>
    <mergeCell ref="G25:H25"/>
    <mergeCell ref="F12:AG12"/>
    <mergeCell ref="B55:D55"/>
    <mergeCell ref="E55:F55"/>
    <mergeCell ref="AE29:AH29"/>
    <mergeCell ref="G53:Z53"/>
    <mergeCell ref="G54:Z54"/>
    <mergeCell ref="G55:Z55"/>
    <mergeCell ref="G56:Z56"/>
    <mergeCell ref="AA55:AD55"/>
    <mergeCell ref="G31:H31"/>
    <mergeCell ref="F14:AG14"/>
    <mergeCell ref="B23:F23"/>
    <mergeCell ref="AE47:AH47"/>
    <mergeCell ref="X42:Z42"/>
    <mergeCell ref="AA42:AD42"/>
    <mergeCell ref="AE42:AH42"/>
    <mergeCell ref="X43:Z43"/>
    <mergeCell ref="AA43:AD43"/>
    <mergeCell ref="AE43:AH43"/>
    <mergeCell ref="X44:Z44"/>
    <mergeCell ref="AA44:AD44"/>
    <mergeCell ref="AE44:AH44"/>
    <mergeCell ref="Q8:AG8"/>
    <mergeCell ref="C12:E12"/>
    <mergeCell ref="AA57:AD57"/>
    <mergeCell ref="AE57:AH57"/>
    <mergeCell ref="AA53:AD53"/>
    <mergeCell ref="AE53:AH53"/>
    <mergeCell ref="AA54:AD54"/>
    <mergeCell ref="AE54:AH54"/>
    <mergeCell ref="B58:D58"/>
    <mergeCell ref="E58:F58"/>
    <mergeCell ref="AE55:AH55"/>
    <mergeCell ref="AA56:AD56"/>
    <mergeCell ref="AE56:AH56"/>
    <mergeCell ref="AA58:AD58"/>
    <mergeCell ref="G57:Z57"/>
    <mergeCell ref="G58:Z58"/>
    <mergeCell ref="X39:Z39"/>
    <mergeCell ref="AA39:AD39"/>
    <mergeCell ref="AE39:AH39"/>
    <mergeCell ref="X40:Z40"/>
    <mergeCell ref="AA40:AD40"/>
    <mergeCell ref="AE40:AH40"/>
    <mergeCell ref="B51:AH51"/>
    <mergeCell ref="AA50:AD50"/>
    <mergeCell ref="B65:AH66"/>
    <mergeCell ref="R21:W21"/>
    <mergeCell ref="R22:W22"/>
    <mergeCell ref="R23:W23"/>
    <mergeCell ref="R24:W24"/>
    <mergeCell ref="R25:W25"/>
    <mergeCell ref="R26:W26"/>
    <mergeCell ref="R27:W27"/>
    <mergeCell ref="R29:W29"/>
    <mergeCell ref="R30:W30"/>
    <mergeCell ref="B24:F24"/>
    <mergeCell ref="G24:H24"/>
    <mergeCell ref="X21:Z21"/>
    <mergeCell ref="B21:F21"/>
    <mergeCell ref="G21:H21"/>
    <mergeCell ref="AE22:AH22"/>
    <mergeCell ref="B27:F27"/>
    <mergeCell ref="G27:H27"/>
    <mergeCell ref="X27:Z27"/>
    <mergeCell ref="X30:Z30"/>
    <mergeCell ref="AE50:AH50"/>
    <mergeCell ref="B42:W42"/>
    <mergeCell ref="B43:W43"/>
    <mergeCell ref="B44:W44"/>
    <mergeCell ref="C16:G16"/>
    <mergeCell ref="H16:AG16"/>
    <mergeCell ref="B28:F28"/>
    <mergeCell ref="G28:H28"/>
    <mergeCell ref="I28:Q28"/>
    <mergeCell ref="R28:W28"/>
    <mergeCell ref="X28:Z28"/>
    <mergeCell ref="AA28:AD28"/>
    <mergeCell ref="AE28:AH28"/>
    <mergeCell ref="B26:F26"/>
    <mergeCell ref="G26:H26"/>
    <mergeCell ref="X26:Z26"/>
    <mergeCell ref="X22:Z22"/>
    <mergeCell ref="AA20:AD20"/>
    <mergeCell ref="B22:F22"/>
    <mergeCell ref="G22:H22"/>
    <mergeCell ref="G20:H20"/>
    <mergeCell ref="X24:Z24"/>
    <mergeCell ref="AA26:AD26"/>
    <mergeCell ref="I24:Q24"/>
    <mergeCell ref="AA25:AD25"/>
    <mergeCell ref="AE25:AH25"/>
    <mergeCell ref="I27:Q27"/>
    <mergeCell ref="X20:Z20"/>
    <mergeCell ref="X41:Z41"/>
    <mergeCell ref="AA41:AD41"/>
    <mergeCell ref="X29:Z29"/>
    <mergeCell ref="X38:Z38"/>
    <mergeCell ref="B32:AH32"/>
    <mergeCell ref="X37:Z37"/>
    <mergeCell ref="AA37:AD37"/>
    <mergeCell ref="AE37:AH37"/>
    <mergeCell ref="B34:AH34"/>
    <mergeCell ref="AA33:AD33"/>
    <mergeCell ref="AA31:AD31"/>
    <mergeCell ref="R31:W31"/>
    <mergeCell ref="AE31:AH31"/>
    <mergeCell ref="AE33:AH33"/>
    <mergeCell ref="I29:Q29"/>
    <mergeCell ref="AA29:AD29"/>
    <mergeCell ref="AA30:AD30"/>
    <mergeCell ref="AE30:AH30"/>
    <mergeCell ref="X31:Z31"/>
    <mergeCell ref="B35:AH35"/>
    <mergeCell ref="AE38:AH38"/>
    <mergeCell ref="B37:W37"/>
    <mergeCell ref="AA38:AD38"/>
    <mergeCell ref="AE41:AH41"/>
    <mergeCell ref="B2:AG2"/>
    <mergeCell ref="B8:I8"/>
    <mergeCell ref="B18:AH18"/>
    <mergeCell ref="B48:W48"/>
    <mergeCell ref="X48:Z48"/>
    <mergeCell ref="AA48:AD48"/>
    <mergeCell ref="AE48:AH48"/>
    <mergeCell ref="B49:W49"/>
    <mergeCell ref="X49:Z49"/>
    <mergeCell ref="AA49:AD49"/>
    <mergeCell ref="AE49:AH49"/>
    <mergeCell ref="B45:W45"/>
    <mergeCell ref="X45:Z45"/>
    <mergeCell ref="AA45:AD45"/>
    <mergeCell ref="AE45:AH45"/>
    <mergeCell ref="B46:W46"/>
    <mergeCell ref="X46:Z46"/>
    <mergeCell ref="AA46:AD46"/>
    <mergeCell ref="AE46:AH46"/>
    <mergeCell ref="B47:W47"/>
    <mergeCell ref="X47:Z47"/>
    <mergeCell ref="AA47:AD47"/>
    <mergeCell ref="AA27:AD27"/>
    <mergeCell ref="AE27:AH27"/>
  </mergeCells>
  <phoneticPr fontId="0" type="noConversion"/>
  <dataValidations count="1">
    <dataValidation type="list" allowBlank="1" showInputMessage="1" showErrorMessage="1" sqref="B37:B49 C37:W37 C39:W49" xr:uid="{00000000-0002-0000-0000-000000000000}">
      <formula1>Maschine</formula1>
    </dataValidation>
  </dataValidations>
  <pageMargins left="0.65" right="0.42" top="0.39" bottom="0.27" header="0.27" footer="0.2"/>
  <pageSetup paperSize="9" scale="83" orientation="portrait" r:id="rId1"/>
  <headerFooter alignWithMargins="0">
    <oddHeader>&amp;R&amp;"Myriad Pro,Standard"&amp;9&amp;K48535AStand: Oktober 2025</oddHead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ungültige Auswahl" error="Ihre Auswahl passt leider nicht zur vorgegeben Liste." promptTitle="Eingruppierung" prompt="Wählen Sie die Eingruppierung des Mitarbeiters aus" xr:uid="{00000000-0002-0000-0000-000001000000}">
          <x14:formula1>
            <xm:f>Tabelle3!$A$3:$A$32</xm:f>
          </x14:formula1>
          <xm:sqref>G21:H31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6"/>
  <sheetViews>
    <sheetView workbookViewId="0">
      <selection activeCell="G14" sqref="G14"/>
    </sheetView>
  </sheetViews>
  <sheetFormatPr baseColWidth="10" defaultRowHeight="12.75" x14ac:dyDescent="0.2"/>
  <cols>
    <col min="5" max="5" width="15.85546875" bestFit="1" customWidth="1"/>
    <col min="7" max="7" width="17.5703125" style="69" bestFit="1" customWidth="1"/>
  </cols>
  <sheetData>
    <row r="1" spans="1:7" ht="15.75" thickBot="1" x14ac:dyDescent="0.25">
      <c r="A1" s="215" t="s">
        <v>36</v>
      </c>
      <c r="B1" s="216"/>
      <c r="C1" s="217" t="s">
        <v>37</v>
      </c>
      <c r="D1" s="216"/>
      <c r="E1" t="s">
        <v>78</v>
      </c>
    </row>
    <row r="2" spans="1:7" ht="25.5" x14ac:dyDescent="0.2">
      <c r="A2" s="218" t="s">
        <v>38</v>
      </c>
      <c r="B2" s="220" t="s">
        <v>39</v>
      </c>
      <c r="C2" s="222" t="s">
        <v>40</v>
      </c>
      <c r="D2" s="225" t="s">
        <v>41</v>
      </c>
      <c r="E2" s="48" t="s">
        <v>79</v>
      </c>
    </row>
    <row r="3" spans="1:7" x14ac:dyDescent="0.2">
      <c r="A3" s="218"/>
      <c r="B3" s="220"/>
      <c r="C3" s="223"/>
      <c r="D3" s="225"/>
    </row>
    <row r="4" spans="1:7" ht="13.5" thickBot="1" x14ac:dyDescent="0.25">
      <c r="A4" s="219"/>
      <c r="B4" s="221"/>
      <c r="C4" s="224"/>
      <c r="D4" s="226"/>
      <c r="E4" s="68" t="s">
        <v>114</v>
      </c>
      <c r="G4" s="71" t="s">
        <v>113</v>
      </c>
    </row>
    <row r="5" spans="1:7" x14ac:dyDescent="0.2">
      <c r="A5" s="26" t="s">
        <v>42</v>
      </c>
      <c r="B5" s="27" t="s">
        <v>43</v>
      </c>
      <c r="C5" s="28" t="s">
        <v>44</v>
      </c>
      <c r="D5" s="29" t="s">
        <v>45</v>
      </c>
      <c r="E5" s="73">
        <v>50.4</v>
      </c>
      <c r="G5" s="70" t="s">
        <v>93</v>
      </c>
    </row>
    <row r="6" spans="1:7" x14ac:dyDescent="0.2">
      <c r="A6" s="30" t="s">
        <v>46</v>
      </c>
      <c r="B6" s="31" t="s">
        <v>43</v>
      </c>
      <c r="C6" s="32"/>
      <c r="D6" s="31"/>
      <c r="E6" s="73">
        <v>52.17</v>
      </c>
      <c r="G6" s="71" t="s">
        <v>46</v>
      </c>
    </row>
    <row r="7" spans="1:7" x14ac:dyDescent="0.2">
      <c r="A7" s="33" t="s">
        <v>47</v>
      </c>
      <c r="B7" s="34" t="s">
        <v>43</v>
      </c>
      <c r="C7" s="32" t="s">
        <v>48</v>
      </c>
      <c r="D7" s="31" t="s">
        <v>48</v>
      </c>
      <c r="E7" s="73">
        <v>52.6</v>
      </c>
      <c r="G7" s="72" t="s">
        <v>94</v>
      </c>
    </row>
    <row r="8" spans="1:7" x14ac:dyDescent="0.2">
      <c r="A8" s="35" t="s">
        <v>49</v>
      </c>
      <c r="B8" s="36"/>
      <c r="C8" s="37" t="s">
        <v>50</v>
      </c>
      <c r="D8" s="31"/>
      <c r="E8" s="73">
        <v>53.17</v>
      </c>
      <c r="G8" s="71" t="s">
        <v>95</v>
      </c>
    </row>
    <row r="9" spans="1:7" x14ac:dyDescent="0.2">
      <c r="A9" s="30" t="s">
        <v>51</v>
      </c>
      <c r="B9" s="38" t="s">
        <v>43</v>
      </c>
      <c r="C9" s="32"/>
      <c r="D9" s="31"/>
      <c r="E9" s="73">
        <v>55.29</v>
      </c>
      <c r="G9" s="71" t="s">
        <v>51</v>
      </c>
    </row>
    <row r="10" spans="1:7" x14ac:dyDescent="0.2">
      <c r="A10" s="39" t="s">
        <v>52</v>
      </c>
      <c r="B10" s="40">
        <v>8</v>
      </c>
      <c r="C10" s="41" t="s">
        <v>53</v>
      </c>
      <c r="D10" s="40" t="s">
        <v>53</v>
      </c>
      <c r="E10" s="73">
        <v>55.45</v>
      </c>
      <c r="G10" s="71" t="s">
        <v>99</v>
      </c>
    </row>
    <row r="11" spans="1:7" x14ac:dyDescent="0.2">
      <c r="A11" s="30" t="s">
        <v>54</v>
      </c>
      <c r="B11" s="31" t="s">
        <v>43</v>
      </c>
      <c r="C11" s="32" t="s">
        <v>55</v>
      </c>
      <c r="D11" s="31" t="s">
        <v>55</v>
      </c>
      <c r="E11" s="73">
        <v>60.06</v>
      </c>
      <c r="G11" s="72" t="s">
        <v>96</v>
      </c>
    </row>
    <row r="12" spans="1:7" x14ac:dyDescent="0.2">
      <c r="A12" s="30" t="s">
        <v>56</v>
      </c>
      <c r="B12" s="31"/>
      <c r="C12" s="32" t="s">
        <v>57</v>
      </c>
      <c r="D12" s="31" t="s">
        <v>57</v>
      </c>
      <c r="E12" s="73">
        <v>61.69</v>
      </c>
      <c r="G12" s="71" t="s">
        <v>97</v>
      </c>
    </row>
    <row r="13" spans="1:7" x14ac:dyDescent="0.2">
      <c r="A13" s="30" t="s">
        <v>58</v>
      </c>
      <c r="B13" s="31" t="s">
        <v>43</v>
      </c>
      <c r="C13" s="32"/>
      <c r="D13" s="31"/>
      <c r="E13" s="73">
        <v>68.599999999999994</v>
      </c>
      <c r="G13" s="71" t="s">
        <v>98</v>
      </c>
    </row>
    <row r="14" spans="1:7" x14ac:dyDescent="0.2">
      <c r="A14" s="42" t="s">
        <v>59</v>
      </c>
      <c r="B14" s="40">
        <v>7</v>
      </c>
      <c r="C14" s="41" t="s">
        <v>60</v>
      </c>
      <c r="D14" s="40" t="s">
        <v>60</v>
      </c>
      <c r="E14" s="73">
        <v>65.73</v>
      </c>
      <c r="G14" s="71" t="s">
        <v>100</v>
      </c>
    </row>
    <row r="15" spans="1:7" x14ac:dyDescent="0.2">
      <c r="A15" s="42" t="s">
        <v>59</v>
      </c>
      <c r="B15" s="43" t="s">
        <v>43</v>
      </c>
      <c r="C15" s="41"/>
      <c r="D15" s="40"/>
      <c r="E15" s="73">
        <v>70.010000000000005</v>
      </c>
      <c r="G15" s="71" t="s">
        <v>61</v>
      </c>
    </row>
    <row r="16" spans="1:7" x14ac:dyDescent="0.2">
      <c r="A16" s="44" t="s">
        <v>62</v>
      </c>
      <c r="B16" s="31">
        <v>9</v>
      </c>
      <c r="C16" s="32" t="s">
        <v>63</v>
      </c>
      <c r="D16" s="31" t="s">
        <v>63</v>
      </c>
      <c r="E16" s="73">
        <v>73.39</v>
      </c>
      <c r="G16" s="71" t="s">
        <v>101</v>
      </c>
    </row>
    <row r="17" spans="1:7" x14ac:dyDescent="0.2">
      <c r="A17" s="44" t="s">
        <v>64</v>
      </c>
      <c r="B17" s="31" t="s">
        <v>43</v>
      </c>
      <c r="C17" s="32" t="s">
        <v>65</v>
      </c>
      <c r="D17" s="31" t="s">
        <v>65</v>
      </c>
      <c r="E17" s="73">
        <v>82.63</v>
      </c>
      <c r="G17" s="72" t="s">
        <v>102</v>
      </c>
    </row>
    <row r="18" spans="1:7" x14ac:dyDescent="0.2">
      <c r="A18" s="44" t="s">
        <v>66</v>
      </c>
      <c r="B18" s="31"/>
      <c r="C18" s="32" t="s">
        <v>67</v>
      </c>
      <c r="D18" s="31" t="s">
        <v>68</v>
      </c>
      <c r="E18" s="73">
        <v>84.84</v>
      </c>
      <c r="G18" s="71" t="s">
        <v>103</v>
      </c>
    </row>
    <row r="19" spans="1:7" x14ac:dyDescent="0.2">
      <c r="A19" s="44" t="s">
        <v>69</v>
      </c>
      <c r="B19" s="31" t="s">
        <v>43</v>
      </c>
      <c r="C19" s="32"/>
      <c r="D19" s="31"/>
      <c r="E19" s="73">
        <v>93.15</v>
      </c>
      <c r="G19" s="71" t="s">
        <v>69</v>
      </c>
    </row>
    <row r="20" spans="1:7" x14ac:dyDescent="0.2">
      <c r="A20" s="42" t="s">
        <v>70</v>
      </c>
      <c r="B20" s="40">
        <v>10</v>
      </c>
      <c r="C20" s="41" t="s">
        <v>71</v>
      </c>
      <c r="D20" s="40" t="s">
        <v>72</v>
      </c>
      <c r="E20" s="73">
        <v>92.89</v>
      </c>
      <c r="G20" s="71" t="s">
        <v>104</v>
      </c>
    </row>
    <row r="21" spans="1:7" x14ac:dyDescent="0.2">
      <c r="A21" s="44" t="s">
        <v>73</v>
      </c>
      <c r="B21" s="31">
        <v>10</v>
      </c>
      <c r="C21" s="32" t="s">
        <v>74</v>
      </c>
      <c r="D21" s="31"/>
      <c r="E21" s="73">
        <v>103.06</v>
      </c>
      <c r="G21" s="71" t="s">
        <v>105</v>
      </c>
    </row>
    <row r="22" spans="1:7" x14ac:dyDescent="0.2">
      <c r="A22" s="44" t="s">
        <v>75</v>
      </c>
      <c r="B22" s="31" t="s">
        <v>43</v>
      </c>
      <c r="C22" s="32" t="s">
        <v>76</v>
      </c>
      <c r="D22" s="31"/>
      <c r="E22" s="73">
        <v>117.07</v>
      </c>
      <c r="G22" s="71" t="s">
        <v>106</v>
      </c>
    </row>
    <row r="23" spans="1:7" ht="13.5" thickBot="1" x14ac:dyDescent="0.25">
      <c r="A23" s="45" t="s">
        <v>77</v>
      </c>
      <c r="B23" s="46" t="s">
        <v>43</v>
      </c>
      <c r="C23" s="47"/>
      <c r="D23" s="46"/>
      <c r="E23" s="73">
        <v>120.65</v>
      </c>
      <c r="G23" s="71" t="s">
        <v>77</v>
      </c>
    </row>
    <row r="24" spans="1:7" x14ac:dyDescent="0.2">
      <c r="A24" s="49" t="s">
        <v>66</v>
      </c>
      <c r="B24" s="50" t="s">
        <v>80</v>
      </c>
      <c r="C24" s="51"/>
      <c r="D24" s="51"/>
      <c r="E24" s="73">
        <v>79.38</v>
      </c>
      <c r="G24" s="71" t="s">
        <v>107</v>
      </c>
    </row>
    <row r="25" spans="1:7" x14ac:dyDescent="0.2">
      <c r="A25" s="52" t="s">
        <v>81</v>
      </c>
      <c r="B25" s="34"/>
      <c r="C25" s="53"/>
      <c r="D25" s="54"/>
      <c r="E25" s="73">
        <v>79.260000000000005</v>
      </c>
      <c r="G25" s="71" t="s">
        <v>81</v>
      </c>
    </row>
    <row r="26" spans="1:7" x14ac:dyDescent="0.2">
      <c r="A26" s="49" t="s">
        <v>82</v>
      </c>
      <c r="B26" s="55">
        <v>2</v>
      </c>
      <c r="C26" s="211" t="s">
        <v>83</v>
      </c>
      <c r="D26" s="211"/>
      <c r="E26" s="73">
        <v>99.24</v>
      </c>
      <c r="G26" s="71" t="s">
        <v>108</v>
      </c>
    </row>
    <row r="27" spans="1:7" x14ac:dyDescent="0.2">
      <c r="A27" s="49" t="s">
        <v>84</v>
      </c>
      <c r="B27" s="55">
        <v>2</v>
      </c>
      <c r="C27" s="211"/>
      <c r="D27" s="211"/>
      <c r="E27" s="73">
        <v>114.86</v>
      </c>
      <c r="G27" s="71" t="s">
        <v>109</v>
      </c>
    </row>
    <row r="28" spans="1:7" ht="13.5" thickBot="1" x14ac:dyDescent="0.25">
      <c r="A28" s="56"/>
      <c r="B28" s="56"/>
      <c r="C28" s="56"/>
      <c r="D28" s="56"/>
    </row>
    <row r="29" spans="1:7" x14ac:dyDescent="0.2">
      <c r="A29" s="57" t="s">
        <v>85</v>
      </c>
      <c r="B29" s="29" t="s">
        <v>43</v>
      </c>
      <c r="C29" s="58"/>
      <c r="D29" s="59"/>
      <c r="E29" s="73">
        <v>88.78</v>
      </c>
      <c r="G29" s="71" t="s">
        <v>110</v>
      </c>
    </row>
    <row r="30" spans="1:7" x14ac:dyDescent="0.2">
      <c r="A30" s="44" t="s">
        <v>86</v>
      </c>
      <c r="B30" s="31" t="s">
        <v>43</v>
      </c>
      <c r="C30" s="60"/>
      <c r="D30" s="61"/>
      <c r="E30" s="73">
        <v>104.4</v>
      </c>
      <c r="G30" s="71" t="s">
        <v>86</v>
      </c>
    </row>
    <row r="31" spans="1:7" x14ac:dyDescent="0.2">
      <c r="A31" s="44" t="s">
        <v>87</v>
      </c>
      <c r="B31" s="31" t="s">
        <v>43</v>
      </c>
      <c r="C31" s="60"/>
      <c r="D31" s="61"/>
      <c r="E31" s="73">
        <v>115.02</v>
      </c>
      <c r="G31" s="71" t="s">
        <v>87</v>
      </c>
    </row>
    <row r="32" spans="1:7" ht="13.5" thickBot="1" x14ac:dyDescent="0.25">
      <c r="A32" s="45" t="s">
        <v>88</v>
      </c>
      <c r="B32" s="46" t="s">
        <v>43</v>
      </c>
      <c r="C32" s="62"/>
      <c r="D32" s="63"/>
      <c r="E32" s="73">
        <v>161.88999999999999</v>
      </c>
      <c r="G32" s="71" t="s">
        <v>88</v>
      </c>
    </row>
    <row r="33" spans="1:7" ht="13.5" thickBot="1" x14ac:dyDescent="0.25">
      <c r="A33" s="212" t="s">
        <v>89</v>
      </c>
      <c r="B33" s="213"/>
      <c r="C33" s="214"/>
      <c r="E33" s="112">
        <v>22.39</v>
      </c>
      <c r="G33" s="71" t="s">
        <v>115</v>
      </c>
    </row>
    <row r="34" spans="1:7" ht="13.5" thickBot="1" x14ac:dyDescent="0.25">
      <c r="A34" s="64" t="s">
        <v>90</v>
      </c>
      <c r="B34" s="65"/>
      <c r="C34" s="66"/>
      <c r="E34" s="112">
        <v>22.39</v>
      </c>
      <c r="G34" s="71" t="s">
        <v>111</v>
      </c>
    </row>
    <row r="35" spans="1:7" ht="13.5" thickBot="1" x14ac:dyDescent="0.25">
      <c r="A35" s="67" t="s">
        <v>91</v>
      </c>
      <c r="B35" s="65"/>
      <c r="C35" s="67"/>
      <c r="E35" s="112">
        <v>24.08</v>
      </c>
      <c r="G35" s="71" t="s">
        <v>112</v>
      </c>
    </row>
    <row r="36" spans="1:7" ht="13.5" thickBot="1" x14ac:dyDescent="0.25">
      <c r="A36" s="67" t="s">
        <v>92</v>
      </c>
      <c r="B36" s="65"/>
      <c r="C36" s="67"/>
    </row>
  </sheetData>
  <mergeCells count="8">
    <mergeCell ref="C26:D27"/>
    <mergeCell ref="A33:C33"/>
    <mergeCell ref="A1:B1"/>
    <mergeCell ref="C1:D1"/>
    <mergeCell ref="A2:A4"/>
    <mergeCell ref="B2:B4"/>
    <mergeCell ref="C2:C4"/>
    <mergeCell ref="D2:D4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B32"/>
  <sheetViews>
    <sheetView workbookViewId="0">
      <selection activeCell="B29" sqref="B29"/>
    </sheetView>
  </sheetViews>
  <sheetFormatPr baseColWidth="10" defaultRowHeight="12.75" x14ac:dyDescent="0.2"/>
  <cols>
    <col min="1" max="1" width="17.5703125" bestFit="1" customWidth="1"/>
    <col min="2" max="2" width="15.42578125" bestFit="1" customWidth="1"/>
  </cols>
  <sheetData>
    <row r="1" spans="1:2" x14ac:dyDescent="0.2">
      <c r="A1" s="71" t="s">
        <v>113</v>
      </c>
      <c r="B1" s="68" t="s">
        <v>114</v>
      </c>
    </row>
    <row r="2" spans="1:2" x14ac:dyDescent="0.2">
      <c r="A2" s="71" t="s">
        <v>117</v>
      </c>
      <c r="B2" s="75">
        <v>0</v>
      </c>
    </row>
    <row r="3" spans="1:2" x14ac:dyDescent="0.2">
      <c r="A3" s="70" t="s">
        <v>93</v>
      </c>
      <c r="B3" s="74">
        <v>50.4</v>
      </c>
    </row>
    <row r="4" spans="1:2" x14ac:dyDescent="0.2">
      <c r="A4" s="71" t="s">
        <v>46</v>
      </c>
      <c r="B4" s="74">
        <v>52.17</v>
      </c>
    </row>
    <row r="5" spans="1:2" x14ac:dyDescent="0.2">
      <c r="A5" s="72" t="s">
        <v>94</v>
      </c>
      <c r="B5" s="74">
        <v>52.6</v>
      </c>
    </row>
    <row r="6" spans="1:2" x14ac:dyDescent="0.2">
      <c r="A6" s="71" t="s">
        <v>95</v>
      </c>
      <c r="B6" s="74">
        <v>53.17</v>
      </c>
    </row>
    <row r="7" spans="1:2" x14ac:dyDescent="0.2">
      <c r="A7" s="71" t="s">
        <v>51</v>
      </c>
      <c r="B7" s="74">
        <v>55.19</v>
      </c>
    </row>
    <row r="8" spans="1:2" x14ac:dyDescent="0.2">
      <c r="A8" s="71" t="s">
        <v>99</v>
      </c>
      <c r="B8" s="74">
        <v>55.45</v>
      </c>
    </row>
    <row r="9" spans="1:2" x14ac:dyDescent="0.2">
      <c r="A9" s="72" t="s">
        <v>96</v>
      </c>
      <c r="B9" s="74">
        <v>60.06</v>
      </c>
    </row>
    <row r="10" spans="1:2" x14ac:dyDescent="0.2">
      <c r="A10" s="71" t="s">
        <v>97</v>
      </c>
      <c r="B10" s="74">
        <v>61.69</v>
      </c>
    </row>
    <row r="11" spans="1:2" x14ac:dyDescent="0.2">
      <c r="A11" s="71" t="s">
        <v>98</v>
      </c>
      <c r="B11" s="74">
        <v>68.599999999999994</v>
      </c>
    </row>
    <row r="12" spans="1:2" x14ac:dyDescent="0.2">
      <c r="A12" s="71" t="s">
        <v>124</v>
      </c>
      <c r="B12" s="74">
        <v>65.73</v>
      </c>
    </row>
    <row r="13" spans="1:2" x14ac:dyDescent="0.2">
      <c r="A13" s="71" t="s">
        <v>59</v>
      </c>
      <c r="B13" s="74">
        <v>70.010000000000005</v>
      </c>
    </row>
    <row r="14" spans="1:2" x14ac:dyDescent="0.2">
      <c r="A14" s="71" t="s">
        <v>125</v>
      </c>
      <c r="B14" s="74">
        <v>73.39</v>
      </c>
    </row>
    <row r="15" spans="1:2" x14ac:dyDescent="0.2">
      <c r="A15" s="72" t="s">
        <v>102</v>
      </c>
      <c r="B15" s="74">
        <v>82.63</v>
      </c>
    </row>
    <row r="16" spans="1:2" x14ac:dyDescent="0.2">
      <c r="A16" s="71" t="s">
        <v>103</v>
      </c>
      <c r="B16" s="74">
        <v>84.84</v>
      </c>
    </row>
    <row r="17" spans="1:2" x14ac:dyDescent="0.2">
      <c r="A17" s="71" t="s">
        <v>69</v>
      </c>
      <c r="B17" s="74">
        <v>93.15</v>
      </c>
    </row>
    <row r="18" spans="1:2" x14ac:dyDescent="0.2">
      <c r="A18" s="71" t="s">
        <v>126</v>
      </c>
      <c r="B18" s="74">
        <v>92.89</v>
      </c>
    </row>
    <row r="19" spans="1:2" x14ac:dyDescent="0.2">
      <c r="A19" s="71" t="s">
        <v>127</v>
      </c>
      <c r="B19" s="74">
        <v>103.06</v>
      </c>
    </row>
    <row r="20" spans="1:2" x14ac:dyDescent="0.2">
      <c r="A20" s="71" t="s">
        <v>106</v>
      </c>
      <c r="B20" s="74">
        <v>117.07</v>
      </c>
    </row>
    <row r="21" spans="1:2" x14ac:dyDescent="0.2">
      <c r="A21" s="71" t="s">
        <v>77</v>
      </c>
      <c r="B21" s="74">
        <v>120.65</v>
      </c>
    </row>
    <row r="22" spans="1:2" x14ac:dyDescent="0.2">
      <c r="A22" s="71" t="s">
        <v>107</v>
      </c>
      <c r="B22" s="74">
        <v>79.38</v>
      </c>
    </row>
    <row r="23" spans="1:2" x14ac:dyDescent="0.2">
      <c r="A23" s="71" t="s">
        <v>81</v>
      </c>
      <c r="B23" s="74">
        <v>79.260000000000005</v>
      </c>
    </row>
    <row r="24" spans="1:2" x14ac:dyDescent="0.2">
      <c r="A24" s="71" t="s">
        <v>108</v>
      </c>
      <c r="B24" s="74">
        <v>99.24</v>
      </c>
    </row>
    <row r="25" spans="1:2" x14ac:dyDescent="0.2">
      <c r="A25" s="71" t="s">
        <v>109</v>
      </c>
      <c r="B25" s="74">
        <v>114.86</v>
      </c>
    </row>
    <row r="26" spans="1:2" x14ac:dyDescent="0.2">
      <c r="A26" s="71" t="s">
        <v>85</v>
      </c>
      <c r="B26" s="74">
        <v>88.78</v>
      </c>
    </row>
    <row r="27" spans="1:2" x14ac:dyDescent="0.2">
      <c r="A27" s="71" t="s">
        <v>86</v>
      </c>
      <c r="B27" s="74">
        <v>104.4</v>
      </c>
    </row>
    <row r="28" spans="1:2" x14ac:dyDescent="0.2">
      <c r="A28" s="71" t="s">
        <v>87</v>
      </c>
      <c r="B28" s="74">
        <v>115.02</v>
      </c>
    </row>
    <row r="29" spans="1:2" x14ac:dyDescent="0.2">
      <c r="A29" s="71" t="s">
        <v>88</v>
      </c>
      <c r="B29" s="74">
        <v>161.88999999999999</v>
      </c>
    </row>
    <row r="30" spans="1:2" x14ac:dyDescent="0.2">
      <c r="A30" s="110" t="s">
        <v>115</v>
      </c>
      <c r="B30" s="111">
        <v>22.39</v>
      </c>
    </row>
    <row r="31" spans="1:2" x14ac:dyDescent="0.2">
      <c r="A31" s="110" t="s">
        <v>111</v>
      </c>
      <c r="B31" s="111">
        <v>22.39</v>
      </c>
    </row>
    <row r="32" spans="1:2" x14ac:dyDescent="0.2">
      <c r="A32" s="110" t="s">
        <v>112</v>
      </c>
      <c r="B32" s="111">
        <v>24.08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7"/>
  <sheetViews>
    <sheetView zoomScale="80" workbookViewId="0">
      <selection activeCell="E50" sqref="E50"/>
    </sheetView>
  </sheetViews>
  <sheetFormatPr baseColWidth="10" defaultRowHeight="12.75" x14ac:dyDescent="0.2"/>
  <cols>
    <col min="1" max="1" width="13.42578125" customWidth="1"/>
    <col min="2" max="2" width="6.42578125" customWidth="1"/>
    <col min="3" max="3" width="9.140625" customWidth="1"/>
    <col min="4" max="4" width="9.140625" bestFit="1" customWidth="1"/>
    <col min="5" max="26" width="8.42578125" style="3" bestFit="1" customWidth="1"/>
  </cols>
  <sheetData>
    <row r="1" spans="1:26" x14ac:dyDescent="0.2">
      <c r="C1" s="1" t="s">
        <v>1</v>
      </c>
      <c r="E1" s="2" t="s">
        <v>8</v>
      </c>
      <c r="F1" s="2" t="s">
        <v>20</v>
      </c>
      <c r="G1" s="2" t="s">
        <v>9</v>
      </c>
      <c r="H1" s="2" t="s">
        <v>9</v>
      </c>
      <c r="I1" s="2" t="s">
        <v>10</v>
      </c>
      <c r="J1" s="2" t="s">
        <v>10</v>
      </c>
      <c r="K1" s="2" t="s">
        <v>11</v>
      </c>
      <c r="L1" s="2" t="s">
        <v>11</v>
      </c>
      <c r="M1" s="2" t="s">
        <v>12</v>
      </c>
      <c r="N1" s="2" t="s">
        <v>12</v>
      </c>
      <c r="O1" s="2" t="s">
        <v>13</v>
      </c>
      <c r="P1" s="2" t="s">
        <v>13</v>
      </c>
      <c r="Q1" s="2" t="s">
        <v>14</v>
      </c>
      <c r="R1" s="2" t="s">
        <v>14</v>
      </c>
      <c r="S1" s="2" t="s">
        <v>15</v>
      </c>
      <c r="T1" s="2" t="s">
        <v>15</v>
      </c>
      <c r="U1" s="2" t="s">
        <v>16</v>
      </c>
      <c r="V1" s="2" t="s">
        <v>16</v>
      </c>
      <c r="W1" s="2" t="s">
        <v>17</v>
      </c>
      <c r="X1" s="2" t="s">
        <v>17</v>
      </c>
      <c r="Y1" s="2" t="s">
        <v>18</v>
      </c>
      <c r="Z1" s="2" t="s">
        <v>18</v>
      </c>
    </row>
    <row r="2" spans="1:26" x14ac:dyDescent="0.2">
      <c r="E2" s="3" t="s">
        <v>19</v>
      </c>
      <c r="F2" s="3" t="s">
        <v>21</v>
      </c>
      <c r="G2" s="3" t="s">
        <v>19</v>
      </c>
      <c r="H2" s="3" t="s">
        <v>21</v>
      </c>
      <c r="I2" s="3" t="s">
        <v>19</v>
      </c>
      <c r="J2" s="3" t="s">
        <v>21</v>
      </c>
      <c r="K2" s="3" t="s">
        <v>19</v>
      </c>
      <c r="L2" s="3" t="s">
        <v>21</v>
      </c>
      <c r="M2" s="3" t="s">
        <v>19</v>
      </c>
      <c r="N2" s="3" t="s">
        <v>21</v>
      </c>
      <c r="O2" s="3" t="s">
        <v>19</v>
      </c>
      <c r="P2" s="3" t="s">
        <v>21</v>
      </c>
      <c r="Q2" s="3" t="s">
        <v>19</v>
      </c>
      <c r="R2" s="3" t="s">
        <v>21</v>
      </c>
      <c r="S2" s="3" t="s">
        <v>19</v>
      </c>
      <c r="T2" s="3" t="s">
        <v>21</v>
      </c>
      <c r="U2" s="3" t="s">
        <v>19</v>
      </c>
      <c r="V2" s="3" t="s">
        <v>21</v>
      </c>
      <c r="W2" s="3" t="s">
        <v>19</v>
      </c>
      <c r="X2" s="3" t="s">
        <v>21</v>
      </c>
      <c r="Y2" s="3" t="s">
        <v>19</v>
      </c>
      <c r="Z2" s="3" t="s">
        <v>21</v>
      </c>
    </row>
    <row r="3" spans="1:26" x14ac:dyDescent="0.2">
      <c r="A3" t="s">
        <v>6</v>
      </c>
      <c r="C3" s="4">
        <f>SUM(Auftrag!AA59)</f>
        <v>0</v>
      </c>
    </row>
    <row r="4" spans="1:26" x14ac:dyDescent="0.2">
      <c r="C4" s="4"/>
    </row>
    <row r="5" spans="1:26" x14ac:dyDescent="0.2">
      <c r="C5" s="10"/>
      <c r="D5" s="11"/>
    </row>
    <row r="6" spans="1:26" x14ac:dyDescent="0.2">
      <c r="D6" s="1"/>
    </row>
    <row r="7" spans="1:26" x14ac:dyDescent="0.2">
      <c r="B7" s="1"/>
      <c r="C7" s="12"/>
      <c r="D7" s="13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x14ac:dyDescent="0.2">
      <c r="B8" s="1"/>
      <c r="C8" s="14"/>
      <c r="D8" s="12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x14ac:dyDescent="0.2">
      <c r="B9" s="1"/>
      <c r="C9" s="15"/>
      <c r="D9" s="13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x14ac:dyDescent="0.2">
      <c r="B10" s="1"/>
      <c r="C10" s="7"/>
      <c r="D10" s="8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x14ac:dyDescent="0.2">
      <c r="B11" s="1"/>
      <c r="C11" s="12"/>
      <c r="D11" s="13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x14ac:dyDescent="0.2">
      <c r="B12" s="1"/>
      <c r="C12" s="12"/>
      <c r="D12" s="12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x14ac:dyDescent="0.2">
      <c r="B13" s="1"/>
      <c r="C13" s="15"/>
      <c r="D13" s="13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x14ac:dyDescent="0.2">
      <c r="B14" s="1"/>
      <c r="C14" s="7"/>
      <c r="D14" s="8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x14ac:dyDescent="0.2">
      <c r="B15" s="1"/>
      <c r="C15" s="12"/>
      <c r="D15" s="13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x14ac:dyDescent="0.2">
      <c r="B16" s="1"/>
      <c r="C16" s="12"/>
      <c r="D16" s="12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2:26" x14ac:dyDescent="0.2">
      <c r="B17" s="1"/>
      <c r="C17" s="16"/>
      <c r="D17" s="13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2:26" x14ac:dyDescent="0.2">
      <c r="B18" s="1"/>
      <c r="C18" s="7"/>
      <c r="D18" s="8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2:26" x14ac:dyDescent="0.2">
      <c r="B19" s="1"/>
      <c r="C19" s="12"/>
      <c r="D19" s="13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2:26" x14ac:dyDescent="0.2">
      <c r="B20" s="1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2:26" x14ac:dyDescent="0.2">
      <c r="B21" s="1"/>
      <c r="C21" s="16"/>
      <c r="D21" s="13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2:26" x14ac:dyDescent="0.2">
      <c r="E22" s="6"/>
      <c r="F22" s="6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2:26" x14ac:dyDescent="0.2">
      <c r="E23" s="6"/>
      <c r="F23" s="6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2:26" x14ac:dyDescent="0.2">
      <c r="D24" s="5"/>
    </row>
    <row r="25" spans="2:26" x14ac:dyDescent="0.2">
      <c r="D25" s="5"/>
    </row>
    <row r="26" spans="2:26" x14ac:dyDescent="0.2">
      <c r="D26" s="5"/>
    </row>
    <row r="27" spans="2:26" x14ac:dyDescent="0.2">
      <c r="D27" s="5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424CC66EEBE049894673D61486B2AE" ma:contentTypeVersion="10" ma:contentTypeDescription="Create a new document." ma:contentTypeScope="" ma:versionID="a0b292830a2c1a3ef9593ce14b6c8f96">
  <xsd:schema xmlns:xsd="http://www.w3.org/2001/XMLSchema" xmlns:xs="http://www.w3.org/2001/XMLSchema" xmlns:p="http://schemas.microsoft.com/office/2006/metadata/properties" xmlns:ns3="8277b978-1e3f-4471-8f22-829bb04a9644" xmlns:ns4="aee711a6-a4fe-46ed-8b42-df66fe99658f" targetNamespace="http://schemas.microsoft.com/office/2006/metadata/properties" ma:root="true" ma:fieldsID="2809b012297a1da6829d8f1ab8d26660" ns3:_="" ns4:_="">
    <xsd:import namespace="8277b978-1e3f-4471-8f22-829bb04a9644"/>
    <xsd:import namespace="aee711a6-a4fe-46ed-8b42-df66fe99658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77b978-1e3f-4471-8f22-829bb04a964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711a6-a4fe-46ed-8b42-df66fe99658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64D51E-1586-494D-93A6-AFD59675C093}">
  <ds:schemaRefs>
    <ds:schemaRef ds:uri="http://schemas.openxmlformats.org/package/2006/metadata/core-properties"/>
    <ds:schemaRef ds:uri="8277b978-1e3f-4471-8f22-829bb04a9644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purl.org/dc/terms/"/>
    <ds:schemaRef ds:uri="aee711a6-a4fe-46ed-8b42-df66fe99658f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8C8580D-9DB7-4CC8-986D-D5F4BC8A1F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0DC206-780D-4F05-9C51-55B986CAE1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277b978-1e3f-4471-8f22-829bb04a9644"/>
    <ds:schemaRef ds:uri="aee711a6-a4fe-46ed-8b42-df66fe9965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1</vt:i4>
      </vt:variant>
    </vt:vector>
  </HeadingPairs>
  <TitlesOfParts>
    <vt:vector size="5" baseType="lpstr">
      <vt:lpstr>Auftrag</vt:lpstr>
      <vt:lpstr>Tabelle1</vt:lpstr>
      <vt:lpstr>Tabelle3</vt:lpstr>
      <vt:lpstr>Tabelle2</vt:lpstr>
      <vt:lpstr>Auftrag!Druckbereich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Strasser, Christoph</dc:creator>
  <cp:lastModifiedBy>Brendel, Alina</cp:lastModifiedBy>
  <cp:lastPrinted>2025-10-10T08:55:49Z</cp:lastPrinted>
  <dcterms:created xsi:type="dcterms:W3CDTF">2003-06-08T09:15:38Z</dcterms:created>
  <dcterms:modified xsi:type="dcterms:W3CDTF">2025-10-17T08:37:10Z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0x01010019424CC66EEBE049894673D61486B2AE</vt:lpwstr>
  </property>
</Properties>
</file>